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ont rez. patrim." sheetId="1" r:id="rId1"/>
    <sheet name="surse proprii" sheetId="2" state="hidden" r:id="rId2"/>
    <sheet name="muntenia est" sheetId="3" state="hidden" r:id="rId3"/>
  </sheets>
  <definedNames/>
  <calcPr fullCalcOnLoad="1"/>
</workbook>
</file>

<file path=xl/sharedStrings.xml><?xml version="1.0" encoding="utf-8"?>
<sst xmlns="http://schemas.openxmlformats.org/spreadsheetml/2006/main" count="324" uniqueCount="95">
  <si>
    <t>cod 02</t>
  </si>
  <si>
    <t>An precedent</t>
  </si>
  <si>
    <t>An curent</t>
  </si>
  <si>
    <t>A</t>
  </si>
  <si>
    <t>B</t>
  </si>
  <si>
    <t>C</t>
  </si>
  <si>
    <t>I.</t>
  </si>
  <si>
    <t xml:space="preserve">VENITURI OPERATIONALE </t>
  </si>
  <si>
    <t>01</t>
  </si>
  <si>
    <t>1.</t>
  </si>
  <si>
    <t>02</t>
  </si>
  <si>
    <t>2.</t>
  </si>
  <si>
    <t>3.</t>
  </si>
  <si>
    <t>04</t>
  </si>
  <si>
    <t>4.</t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</si>
  <si>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</si>
  <si>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</si>
  <si>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</si>
  <si>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</si>
  <si>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</si>
  <si>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</si>
  <si>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t>08</t>
  </si>
  <si>
    <t>09</t>
  </si>
  <si>
    <t>5.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</si>
  <si>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</si>
  <si>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</si>
  <si>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</si>
  <si>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</si>
  <si>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</si>
  <si>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</si>
  <si>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</si>
  <si>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</si>
  <si>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</si>
  <si>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</si>
  <si>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</si>
  <si>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</si>
  <si>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</si>
  <si>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</si>
  <si>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</si>
  <si>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</si>
  <si>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</si>
  <si>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</si>
  <si>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</si>
  <si>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</si>
  <si>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</si>
  <si>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</si>
  <si>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</si>
  <si>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</si>
  <si>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</si>
  <si>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ANEXA 2</t>
  </si>
  <si>
    <t xml:space="preserve">Nr. </t>
  </si>
  <si>
    <t>DENUMIREA INDICATORULUI</t>
  </si>
  <si>
    <t>Cod rand</t>
  </si>
  <si>
    <t xml:space="preserve">crt. </t>
  </si>
  <si>
    <t>X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</si>
  <si>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</si>
  <si>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</si>
  <si>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</si>
  <si>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(ct.7510500+7710000+7720100+7720200+7730000+7740100+ 7740200+7750000+7760000+7780000+7790000)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</si>
  <si>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</si>
  <si>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</si>
  <si>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</si>
  <si>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(ct.6010000+6020100+6020200+6020300+6020400+ 6020500+ 6020600+ 6020700+6020800+6020900+6030000+ 6060000+ 6070000+6080000+6090000+6100000+ 6110000+ 6120000+ 6130000+6140000+6220000+6230000+6240100+ 6240200+ 6260000+6270000+6280000+6290100+6290200)</t>
    </r>
  </si>
  <si>
    <t>10</t>
  </si>
  <si>
    <r>
      <t xml:space="preserve">Cheltuieli de capital, amortizări şi provizioane </t>
    </r>
    <r>
      <rPr>
        <sz val="11"/>
        <rFont val="Arial"/>
        <family val="2"/>
      </rPr>
      <t>(ct.6810100+6810200+6810300+6810401+6810402+6820101+ 6820109+6820200+ 6890100+ 6890200)</t>
    </r>
  </si>
  <si>
    <t>11</t>
  </si>
  <si>
    <r>
      <t xml:space="preserve">Alte cheltuieli operaţionale        </t>
    </r>
    <r>
      <rPr>
        <sz val="11"/>
        <rFont val="Arial"/>
        <family val="2"/>
      </rPr>
      <t>(ct.6350000+6540000+6580000)</t>
    </r>
  </si>
  <si>
    <t>12</t>
  </si>
  <si>
    <t>13</t>
  </si>
  <si>
    <t>14</t>
  </si>
  <si>
    <t>15</t>
  </si>
  <si>
    <t>16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</si>
  <si>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</si>
  <si>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</si>
  <si>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</si>
  <si>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18</t>
  </si>
  <si>
    <t>19</t>
  </si>
  <si>
    <t>20</t>
  </si>
  <si>
    <t>21</t>
  </si>
  <si>
    <t>22</t>
  </si>
  <si>
    <t>23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</si>
  <si>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</si>
  <si>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</si>
  <si>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Conducatorul institutiei</t>
  </si>
  <si>
    <t>Conducatorul compartimentului</t>
  </si>
  <si>
    <t>financiar contabil</t>
  </si>
  <si>
    <t>ABA BUZAU IALOMITA</t>
  </si>
  <si>
    <t xml:space="preserve"> CONTUL DE REZULTAT PATRIMONIAL-SURSE PROPRII</t>
  </si>
  <si>
    <t xml:space="preserve"> CONTUL DE REZULTAT PATRIMONIAL-MUNTENIA EST</t>
  </si>
  <si>
    <t xml:space="preserve"> CONTUL DE REZULTAT PATRIMONIAL-TOTAL ABABI</t>
  </si>
  <si>
    <t>Ing Marilena Stoian</t>
  </si>
  <si>
    <t>Ec. Silvia Pitigoi</t>
  </si>
  <si>
    <t>Ing. Marilena Stoian</t>
  </si>
  <si>
    <t>ec. Silvia Pitigoi</t>
  </si>
  <si>
    <t>31.12.2018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</si>
</sst>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Alignment="1" applyProtection="1">
      <alignment vertical="center"/>
      <protection locked="0"/>
    </xf>
    <xf numFmtId="0" fontId="0" fillId="0" borderId="0" xfId="57" applyNumberFormat="1" applyAlignment="1" applyProtection="1">
      <alignment vertical="center"/>
      <protection/>
    </xf>
    <xf numFmtId="0" fontId="0" fillId="0" borderId="0" xfId="57" applyNumberFormat="1" applyFill="1" applyAlignment="1" applyProtection="1">
      <alignment vertical="center"/>
      <protection/>
    </xf>
    <xf numFmtId="0" fontId="0" fillId="0" borderId="0" xfId="57" applyAlignment="1">
      <alignment vertical="center"/>
      <protection/>
    </xf>
    <xf numFmtId="0" fontId="0" fillId="0" borderId="0" xfId="57" applyNumberFormat="1" applyFont="1" applyAlignment="1" applyProtection="1">
      <alignment horizontal="right" vertical="center"/>
      <protection/>
    </xf>
    <xf numFmtId="0" fontId="3" fillId="0" borderId="0" xfId="57" applyNumberFormat="1" applyFont="1" applyFill="1" applyAlignment="1" applyProtection="1">
      <alignment horizontal="right" vertical="center"/>
      <protection/>
    </xf>
    <xf numFmtId="0" fontId="0" fillId="0" borderId="0" xfId="57" applyFont="1" applyAlignment="1">
      <alignment vertical="center"/>
      <protection/>
    </xf>
    <xf numFmtId="49" fontId="0" fillId="0" borderId="0" xfId="57" applyNumberFormat="1" applyFont="1" applyAlignment="1" applyProtection="1">
      <alignment horizontal="center" vertical="center"/>
      <protection/>
    </xf>
    <xf numFmtId="0" fontId="0" fillId="0" borderId="0" xfId="57" applyNumberFormat="1" applyFont="1" applyAlignment="1" applyProtection="1">
      <alignment vertical="center"/>
      <protection/>
    </xf>
    <xf numFmtId="0" fontId="0" fillId="0" borderId="0" xfId="57" applyNumberFormat="1" applyFont="1" applyFill="1" applyAlignment="1" applyProtection="1">
      <alignment vertical="center"/>
      <protection/>
    </xf>
    <xf numFmtId="0" fontId="3" fillId="0" borderId="10" xfId="57" applyNumberFormat="1" applyFont="1" applyBorder="1" applyAlignment="1">
      <alignment vertical="center" wrapText="1"/>
      <protection/>
    </xf>
    <xf numFmtId="0" fontId="3" fillId="0" borderId="11" xfId="57" applyNumberFormat="1" applyFont="1" applyFill="1" applyBorder="1" applyAlignment="1">
      <alignment horizontal="center" vertical="center"/>
      <protection/>
    </xf>
    <xf numFmtId="0" fontId="3" fillId="0" borderId="12" xfId="57" applyNumberFormat="1" applyFont="1" applyBorder="1" applyAlignment="1">
      <alignment vertical="center" wrapText="1"/>
      <protection/>
    </xf>
    <xf numFmtId="0" fontId="3" fillId="0" borderId="11" xfId="57" applyNumberFormat="1" applyFont="1" applyBorder="1" applyAlignment="1">
      <alignment horizontal="center" vertical="center"/>
      <protection/>
    </xf>
    <xf numFmtId="0" fontId="3" fillId="0" borderId="13" xfId="57" applyNumberFormat="1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top" wrapText="1"/>
    </xf>
    <xf numFmtId="0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1" xfId="57" applyNumberFormat="1" applyFont="1" applyFill="1" applyBorder="1" applyAlignment="1" applyProtection="1">
      <alignment horizontal="center" vertical="center"/>
      <protection/>
    </xf>
    <xf numFmtId="0" fontId="0" fillId="0" borderId="11" xfId="57" applyNumberFormat="1" applyFont="1" applyBorder="1" applyAlignment="1" applyProtection="1">
      <alignment vertical="center"/>
      <protection hidden="1"/>
    </xf>
    <xf numFmtId="0" fontId="0" fillId="0" borderId="11" xfId="57" applyNumberFormat="1" applyFont="1" applyFill="1" applyBorder="1" applyAlignment="1" applyProtection="1">
      <alignment vertical="center"/>
      <protection locked="0"/>
    </xf>
    <xf numFmtId="0" fontId="0" fillId="0" borderId="13" xfId="57" applyNumberFormat="1" applyFont="1" applyBorder="1" applyAlignment="1">
      <alignment vertical="center"/>
      <protection/>
    </xf>
    <xf numFmtId="0" fontId="3" fillId="0" borderId="11" xfId="57" applyNumberFormat="1" applyFont="1" applyBorder="1" applyAlignment="1" applyProtection="1">
      <alignment vertical="center"/>
      <protection/>
    </xf>
    <xf numFmtId="0" fontId="3" fillId="0" borderId="11" xfId="57" applyNumberFormat="1" applyFont="1" applyFill="1" applyBorder="1" applyAlignment="1" applyProtection="1">
      <alignment vertical="center"/>
      <protection/>
    </xf>
    <xf numFmtId="0" fontId="3" fillId="0" borderId="0" xfId="57" applyFont="1" applyAlignment="1">
      <alignment vertical="center"/>
      <protection/>
    </xf>
    <xf numFmtId="0" fontId="0" fillId="0" borderId="11" xfId="57" applyNumberFormat="1" applyFont="1" applyBorder="1" applyAlignment="1" applyProtection="1">
      <alignment vertical="center"/>
      <protection locked="0"/>
    </xf>
    <xf numFmtId="0" fontId="0" fillId="0" borderId="13" xfId="57" applyNumberFormat="1" applyFont="1" applyBorder="1" applyAlignment="1">
      <alignment vertical="center" wrapText="1"/>
      <protection/>
    </xf>
    <xf numFmtId="0" fontId="3" fillId="0" borderId="13" xfId="57" applyNumberFormat="1" applyFont="1" applyBorder="1" applyAlignment="1">
      <alignment horizontal="center" vertical="center" wrapText="1"/>
      <protection/>
    </xf>
    <xf numFmtId="0" fontId="3" fillId="0" borderId="11" xfId="57" applyNumberFormat="1" applyFont="1" applyBorder="1" applyAlignment="1" applyProtection="1">
      <alignment horizontal="right" vertical="center"/>
      <protection/>
    </xf>
    <xf numFmtId="0" fontId="3" fillId="0" borderId="11" xfId="57" applyNumberFormat="1" applyFont="1" applyFill="1" applyBorder="1" applyAlignment="1" applyProtection="1">
      <alignment horizontal="right" vertical="center"/>
      <protection/>
    </xf>
    <xf numFmtId="0" fontId="0" fillId="0" borderId="0" xfId="57" applyFont="1" applyBorder="1" applyAlignment="1" applyProtection="1">
      <alignment vertical="center"/>
      <protection/>
    </xf>
    <xf numFmtId="0" fontId="0" fillId="0" borderId="14" xfId="57" applyFont="1" applyBorder="1" applyAlignment="1" applyProtection="1">
      <alignment vertical="center"/>
      <protection/>
    </xf>
    <xf numFmtId="0" fontId="0" fillId="0" borderId="11" xfId="57" applyFont="1" applyBorder="1" applyAlignment="1" applyProtection="1">
      <alignment vertical="center"/>
      <protection/>
    </xf>
    <xf numFmtId="0" fontId="3" fillId="0" borderId="0" xfId="57" applyNumberFormat="1" applyFont="1" applyAlignment="1" applyProtection="1">
      <alignment horizontal="center" vertical="center"/>
      <protection/>
    </xf>
    <xf numFmtId="0" fontId="0" fillId="0" borderId="0" xfId="57" applyNumberFormat="1" applyAlignment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2" fillId="0" borderId="0" xfId="57" applyNumberFormat="1" applyFont="1" applyAlignment="1" applyProtection="1">
      <alignment vertical="center"/>
      <protection/>
    </xf>
    <xf numFmtId="0" fontId="2" fillId="0" borderId="0" xfId="57" applyFont="1" applyAlignment="1" applyProtection="1">
      <alignment vertical="center"/>
      <protection/>
    </xf>
    <xf numFmtId="0" fontId="6" fillId="0" borderId="0" xfId="57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7" fillId="0" borderId="0" xfId="57" applyNumberFormat="1" applyFont="1" applyAlignment="1" applyProtection="1">
      <alignment vertical="center"/>
      <protection/>
    </xf>
    <xf numFmtId="0" fontId="7" fillId="0" borderId="0" xfId="57" applyNumberFormat="1" applyFont="1" applyFill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vertical="center"/>
      <protection/>
    </xf>
    <xf numFmtId="0" fontId="3" fillId="0" borderId="0" xfId="57" applyNumberFormat="1" applyFont="1" applyAlignment="1">
      <alignment horizontal="center" vertical="center"/>
      <protection/>
    </xf>
    <xf numFmtId="0" fontId="0" fillId="0" borderId="0" xfId="57" applyNumberFormat="1" applyFill="1" applyAlignment="1">
      <alignment vertical="center"/>
      <protection/>
    </xf>
    <xf numFmtId="0" fontId="6" fillId="0" borderId="0" xfId="57" applyNumberFormat="1" applyFont="1" applyAlignment="1" applyProtection="1">
      <alignment vertical="center"/>
      <protection/>
    </xf>
    <xf numFmtId="0" fontId="6" fillId="0" borderId="0" xfId="57" applyNumberFormat="1" applyFont="1" applyFill="1" applyAlignment="1" applyProtection="1">
      <alignment vertical="center"/>
      <protection/>
    </xf>
    <xf numFmtId="0" fontId="3" fillId="0" borderId="0" xfId="57" applyNumberFormat="1" applyFont="1" applyAlignment="1" applyProtection="1">
      <alignment vertical="center"/>
      <protection/>
    </xf>
    <xf numFmtId="0" fontId="3" fillId="0" borderId="0" xfId="57" applyNumberFormat="1" applyFont="1" applyFill="1" applyAlignment="1" applyProtection="1">
      <alignment vertical="center"/>
      <protection/>
    </xf>
    <xf numFmtId="0" fontId="8" fillId="0" borderId="0" xfId="57" applyNumberFormat="1" applyFont="1" applyAlignment="1" applyProtection="1">
      <alignment vertical="center"/>
      <protection/>
    </xf>
    <xf numFmtId="0" fontId="9" fillId="0" borderId="0" xfId="57" applyNumberFormat="1" applyFont="1" applyAlignment="1" applyProtection="1">
      <alignment vertical="center"/>
      <protection/>
    </xf>
    <xf numFmtId="0" fontId="3" fillId="0" borderId="0" xfId="57" applyNumberFormat="1" applyFont="1" applyFill="1" applyAlignment="1">
      <alignment vertical="center"/>
      <protection/>
    </xf>
    <xf numFmtId="0" fontId="0" fillId="0" borderId="11" xfId="57" applyNumberFormat="1" applyFill="1" applyBorder="1" applyAlignment="1">
      <alignment vertical="center"/>
      <protection/>
    </xf>
    <xf numFmtId="0" fontId="0" fillId="0" borderId="11" xfId="57" applyNumberFormat="1" applyFont="1" applyFill="1" applyBorder="1" applyAlignment="1">
      <alignment vertical="center"/>
      <protection/>
    </xf>
    <xf numFmtId="0" fontId="0" fillId="33" borderId="0" xfId="57" applyNumberFormat="1" applyFill="1" applyAlignment="1">
      <alignment vertical="center"/>
      <protection/>
    </xf>
    <xf numFmtId="0" fontId="0" fillId="33" borderId="0" xfId="57" applyNumberFormat="1" applyFont="1" applyFill="1" applyAlignment="1">
      <alignment vertical="center"/>
      <protection/>
    </xf>
    <xf numFmtId="0" fontId="0" fillId="34" borderId="0" xfId="57" applyNumberFormat="1" applyFill="1" applyAlignment="1">
      <alignment vertical="center"/>
      <protection/>
    </xf>
    <xf numFmtId="0" fontId="0" fillId="34" borderId="0" xfId="57" applyNumberFormat="1" applyFont="1" applyFill="1" applyAlignment="1">
      <alignment vertical="center"/>
      <protection/>
    </xf>
    <xf numFmtId="0" fontId="3" fillId="34" borderId="11" xfId="57" applyNumberFormat="1" applyFont="1" applyFill="1" applyBorder="1" applyAlignment="1" applyProtection="1">
      <alignment vertical="center"/>
      <protection/>
    </xf>
    <xf numFmtId="0" fontId="2" fillId="0" borderId="0" xfId="57" applyNumberFormat="1" applyFont="1" applyAlignment="1" applyProtection="1">
      <alignment horizontal="center" vertical="center"/>
      <protection/>
    </xf>
    <xf numFmtId="0" fontId="2" fillId="0" borderId="0" xfId="57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left" vertical="center"/>
      <protection locked="0"/>
    </xf>
    <xf numFmtId="0" fontId="3" fillId="0" borderId="0" xfId="56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3" fillId="0" borderId="0" xfId="57" applyNumberFormat="1" applyFont="1" applyAlignment="1" applyProtection="1">
      <alignment vertical="center"/>
      <protection/>
    </xf>
    <xf numFmtId="0" fontId="3" fillId="0" borderId="10" xfId="57" applyNumberFormat="1" applyFont="1" applyBorder="1" applyAlignment="1">
      <alignment horizontal="center" vertical="center"/>
      <protection/>
    </xf>
    <xf numFmtId="0" fontId="3" fillId="0" borderId="12" xfId="57" applyNumberFormat="1" applyFont="1" applyBorder="1" applyAlignment="1">
      <alignment horizontal="center" vertical="center"/>
      <protection/>
    </xf>
    <xf numFmtId="0" fontId="3" fillId="0" borderId="11" xfId="57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AnexeDiana_copy" xfId="56"/>
    <cellStyle name="Normal_AnexeDiana_copy_Anex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2466975</xdr:colOff>
      <xdr:row>15</xdr:row>
      <xdr:rowOff>923925</xdr:rowOff>
    </xdr:from>
    <xdr:to>
      <xdr:col>1</xdr:col>
      <xdr:colOff>3114675</xdr:colOff>
      <xdr:row>15</xdr:row>
      <xdr:rowOff>923925</xdr:rowOff>
    </xdr:to>
    <xdr:sp>
      <xdr:nvSpPr>
        <xdr:cNvPr id="1" name="Line 1"/>
        <xdr:cNvSpPr>
          <a:spLocks/>
        </xdr:cNvSpPr>
      </xdr:nvSpPr>
      <xdr:spPr>
        <a:xfrm>
          <a:off x="2771775" y="5153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1466850</xdr:colOff>
      <xdr:row>17</xdr:row>
      <xdr:rowOff>276225</xdr:rowOff>
    </xdr:from>
    <xdr:to>
      <xdr:col>1</xdr:col>
      <xdr:colOff>1981200</xdr:colOff>
      <xdr:row>17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771650" y="6162675"/>
          <a:ext cx="51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1847850</xdr:colOff>
      <xdr:row>9</xdr:row>
      <xdr:rowOff>161925</xdr:rowOff>
    </xdr:from>
    <xdr:to>
      <xdr:col>1</xdr:col>
      <xdr:colOff>2476500</xdr:colOff>
      <xdr:row>9</xdr:row>
      <xdr:rowOff>161925</xdr:rowOff>
    </xdr:to>
    <xdr:sp>
      <xdr:nvSpPr>
        <xdr:cNvPr id="3" name="Line 3"/>
        <xdr:cNvSpPr>
          <a:spLocks/>
        </xdr:cNvSpPr>
      </xdr:nvSpPr>
      <xdr:spPr>
        <a:xfrm flipV="1">
          <a:off x="2152650" y="1695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2466975</xdr:colOff>
      <xdr:row>15</xdr:row>
      <xdr:rowOff>923925</xdr:rowOff>
    </xdr:from>
    <xdr:to>
      <xdr:col>1</xdr:col>
      <xdr:colOff>3114675</xdr:colOff>
      <xdr:row>15</xdr:row>
      <xdr:rowOff>923925</xdr:rowOff>
    </xdr:to>
    <xdr:sp>
      <xdr:nvSpPr>
        <xdr:cNvPr id="1" name="Line 1"/>
        <xdr:cNvSpPr>
          <a:spLocks/>
        </xdr:cNvSpPr>
      </xdr:nvSpPr>
      <xdr:spPr>
        <a:xfrm>
          <a:off x="2771775" y="5153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1466850</xdr:colOff>
      <xdr:row>17</xdr:row>
      <xdr:rowOff>276225</xdr:rowOff>
    </xdr:from>
    <xdr:to>
      <xdr:col>1</xdr:col>
      <xdr:colOff>1981200</xdr:colOff>
      <xdr:row>17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771650" y="6162675"/>
          <a:ext cx="51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1847850</xdr:colOff>
      <xdr:row>9</xdr:row>
      <xdr:rowOff>161925</xdr:rowOff>
    </xdr:from>
    <xdr:to>
      <xdr:col>1</xdr:col>
      <xdr:colOff>2476500</xdr:colOff>
      <xdr:row>9</xdr:row>
      <xdr:rowOff>161925</xdr:rowOff>
    </xdr:to>
    <xdr:sp>
      <xdr:nvSpPr>
        <xdr:cNvPr id="3" name="Line 3"/>
        <xdr:cNvSpPr>
          <a:spLocks/>
        </xdr:cNvSpPr>
      </xdr:nvSpPr>
      <xdr:spPr>
        <a:xfrm flipV="1">
          <a:off x="2152650" y="1695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2466975</xdr:colOff>
      <xdr:row>15</xdr:row>
      <xdr:rowOff>923925</xdr:rowOff>
    </xdr:from>
    <xdr:to>
      <xdr:col>1</xdr:col>
      <xdr:colOff>3114675</xdr:colOff>
      <xdr:row>15</xdr:row>
      <xdr:rowOff>923925</xdr:rowOff>
    </xdr:to>
    <xdr:sp>
      <xdr:nvSpPr>
        <xdr:cNvPr id="1" name="Line 1"/>
        <xdr:cNvSpPr>
          <a:spLocks/>
        </xdr:cNvSpPr>
      </xdr:nvSpPr>
      <xdr:spPr>
        <a:xfrm>
          <a:off x="2771775" y="5153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1466850</xdr:colOff>
      <xdr:row>17</xdr:row>
      <xdr:rowOff>276225</xdr:rowOff>
    </xdr:from>
    <xdr:to>
      <xdr:col>1</xdr:col>
      <xdr:colOff>1981200</xdr:colOff>
      <xdr:row>17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771650" y="6162675"/>
          <a:ext cx="51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1847850</xdr:colOff>
      <xdr:row>9</xdr:row>
      <xdr:rowOff>161925</xdr:rowOff>
    </xdr:from>
    <xdr:to>
      <xdr:col>1</xdr:col>
      <xdr:colOff>2476500</xdr:colOff>
      <xdr:row>9</xdr:row>
      <xdr:rowOff>161925</xdr:rowOff>
    </xdr:to>
    <xdr:sp>
      <xdr:nvSpPr>
        <xdr:cNvPr id="3" name="Line 3"/>
        <xdr:cNvSpPr>
          <a:spLocks/>
        </xdr:cNvSpPr>
      </xdr:nvSpPr>
      <xdr:spPr>
        <a:xfrm flipV="1">
          <a:off x="2152650" y="1695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2466975</xdr:colOff>
      <xdr:row>15</xdr:row>
      <xdr:rowOff>923925</xdr:rowOff>
    </xdr:from>
    <xdr:to>
      <xdr:col>1</xdr:col>
      <xdr:colOff>3114675</xdr:colOff>
      <xdr:row>15</xdr:row>
      <xdr:rowOff>923925</xdr:rowOff>
    </xdr:to>
    <xdr:sp>
      <xdr:nvSpPr>
        <xdr:cNvPr id="4" name="Line 1"/>
        <xdr:cNvSpPr>
          <a:spLocks/>
        </xdr:cNvSpPr>
      </xdr:nvSpPr>
      <xdr:spPr>
        <a:xfrm>
          <a:off x="2771775" y="5153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1466850</xdr:colOff>
      <xdr:row>17</xdr:row>
      <xdr:rowOff>276225</xdr:rowOff>
    </xdr:from>
    <xdr:to>
      <xdr:col>1</xdr:col>
      <xdr:colOff>1981200</xdr:colOff>
      <xdr:row>17</xdr:row>
      <xdr:rowOff>285750</xdr:rowOff>
    </xdr:to>
    <xdr:sp>
      <xdr:nvSpPr>
        <xdr:cNvPr id="5" name="Line 2"/>
        <xdr:cNvSpPr>
          <a:spLocks/>
        </xdr:cNvSpPr>
      </xdr:nvSpPr>
      <xdr:spPr>
        <a:xfrm>
          <a:off x="1771650" y="6162675"/>
          <a:ext cx="51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1847850</xdr:colOff>
      <xdr:row>9</xdr:row>
      <xdr:rowOff>161925</xdr:rowOff>
    </xdr:from>
    <xdr:to>
      <xdr:col>1</xdr:col>
      <xdr:colOff>2476500</xdr:colOff>
      <xdr:row>9</xdr:row>
      <xdr:rowOff>161925</xdr:rowOff>
    </xdr:to>
    <xdr:sp>
      <xdr:nvSpPr>
        <xdr:cNvPr id="6" name="Line 3"/>
        <xdr:cNvSpPr>
          <a:spLocks/>
        </xdr:cNvSpPr>
      </xdr:nvSpPr>
      <xdr:spPr>
        <a:xfrm flipV="1">
          <a:off x="2152650" y="1695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2466975</xdr:colOff>
      <xdr:row>15</xdr:row>
      <xdr:rowOff>923925</xdr:rowOff>
    </xdr:from>
    <xdr:to>
      <xdr:col>1</xdr:col>
      <xdr:colOff>3114675</xdr:colOff>
      <xdr:row>15</xdr:row>
      <xdr:rowOff>923925</xdr:rowOff>
    </xdr:to>
    <xdr:sp>
      <xdr:nvSpPr>
        <xdr:cNvPr id="7" name="Line 1"/>
        <xdr:cNvSpPr>
          <a:spLocks/>
        </xdr:cNvSpPr>
      </xdr:nvSpPr>
      <xdr:spPr>
        <a:xfrm>
          <a:off x="2771775" y="5153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1466850</xdr:colOff>
      <xdr:row>17</xdr:row>
      <xdr:rowOff>276225</xdr:rowOff>
    </xdr:from>
    <xdr:to>
      <xdr:col>1</xdr:col>
      <xdr:colOff>1981200</xdr:colOff>
      <xdr:row>17</xdr:row>
      <xdr:rowOff>285750</xdr:rowOff>
    </xdr:to>
    <xdr:sp>
      <xdr:nvSpPr>
        <xdr:cNvPr id="8" name="Line 2"/>
        <xdr:cNvSpPr>
          <a:spLocks/>
        </xdr:cNvSpPr>
      </xdr:nvSpPr>
      <xdr:spPr>
        <a:xfrm>
          <a:off x="1771650" y="6162675"/>
          <a:ext cx="51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1847850</xdr:colOff>
      <xdr:row>9</xdr:row>
      <xdr:rowOff>161925</xdr:rowOff>
    </xdr:from>
    <xdr:to>
      <xdr:col>1</xdr:col>
      <xdr:colOff>2476500</xdr:colOff>
      <xdr:row>9</xdr:row>
      <xdr:rowOff>161925</xdr:rowOff>
    </xdr:to>
    <xdr:sp>
      <xdr:nvSpPr>
        <xdr:cNvPr id="9" name="Line 3"/>
        <xdr:cNvSpPr>
          <a:spLocks/>
        </xdr:cNvSpPr>
      </xdr:nvSpPr>
      <xdr:spPr>
        <a:xfrm flipV="1">
          <a:off x="2152650" y="1695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V97"/>
  <sheetViews>
    <sheetView tabSelected="1" zoomScalePageLayoutView="0" workbookViewId="0" topLeftCell="A1">
      <selection activeCell="B55" sqref="B55"/>
    </sheetView>
  </sheetViews>
  <sheetFormatPr defaultColWidth="0" defaultRowHeight="12.75"/>
  <cols>
    <col min="1" max="1" width="4.57421875" style="34" customWidth="1"/>
    <col min="2" max="2" width="50.421875" style="34" customWidth="1"/>
    <col min="3" max="3" width="8.421875" style="34" customWidth="1"/>
    <col min="4" max="4" width="11.140625" style="34" customWidth="1"/>
    <col min="5" max="5" width="15.28125" style="45" customWidth="1"/>
    <col min="6" max="6" width="13.00390625" style="4" customWidth="1"/>
    <col min="7" max="255" width="9.140625" style="4" hidden="1" customWidth="1"/>
    <col min="256" max="16384" width="14.28125" style="4" hidden="1" customWidth="1"/>
  </cols>
  <sheetData>
    <row r="1" spans="1:5" ht="15">
      <c r="A1" s="70" t="s">
        <v>86</v>
      </c>
      <c r="B1" s="70"/>
      <c r="C1" s="1"/>
      <c r="D1" s="2"/>
      <c r="E1" s="3"/>
    </row>
    <row r="2" spans="1:5" ht="15">
      <c r="A2" s="71"/>
      <c r="B2" s="71"/>
      <c r="C2" s="2"/>
      <c r="D2" s="5"/>
      <c r="E2" s="6" t="s">
        <v>49</v>
      </c>
    </row>
    <row r="3" spans="1:5" ht="14.25">
      <c r="A3" s="62"/>
      <c r="B3" s="62"/>
      <c r="C3" s="2"/>
      <c r="D3" s="2"/>
      <c r="E3" s="3"/>
    </row>
    <row r="4" spans="1:5" ht="12.75">
      <c r="A4" s="2"/>
      <c r="B4" s="2"/>
      <c r="C4" s="2"/>
      <c r="D4" s="2"/>
      <c r="E4" s="3"/>
    </row>
    <row r="5" spans="1:5" ht="12.75">
      <c r="A5" s="2"/>
      <c r="B5" s="2"/>
      <c r="C5" s="2"/>
      <c r="D5" s="2"/>
      <c r="E5" s="3"/>
    </row>
    <row r="6" spans="1:6" ht="12.75">
      <c r="A6" s="63" t="s">
        <v>89</v>
      </c>
      <c r="B6" s="63"/>
      <c r="C6" s="63"/>
      <c r="D6" s="63"/>
      <c r="E6" s="63"/>
      <c r="F6" s="7"/>
    </row>
    <row r="7" spans="1:5" s="8" customFormat="1" ht="12.75">
      <c r="A7" s="64" t="s">
        <v>94</v>
      </c>
      <c r="B7" s="65"/>
      <c r="C7" s="65"/>
      <c r="D7" s="65"/>
      <c r="E7" s="65"/>
    </row>
    <row r="8" spans="1:6" ht="12.75">
      <c r="A8" s="9"/>
      <c r="B8" s="9"/>
      <c r="C8" s="9"/>
      <c r="D8" s="9"/>
      <c r="E8" s="10"/>
      <c r="F8" s="7"/>
    </row>
    <row r="9" spans="1:6" ht="12.75">
      <c r="A9" s="66" t="s">
        <v>0</v>
      </c>
      <c r="B9" s="66"/>
      <c r="C9" s="9"/>
      <c r="D9" s="9"/>
      <c r="E9" s="10"/>
      <c r="F9" s="7"/>
    </row>
    <row r="10" spans="1:6" ht="12.75">
      <c r="A10" s="11" t="s">
        <v>50</v>
      </c>
      <c r="B10" s="67" t="s">
        <v>51</v>
      </c>
      <c r="C10" s="67" t="s">
        <v>52</v>
      </c>
      <c r="D10" s="67" t="s">
        <v>1</v>
      </c>
      <c r="E10" s="69" t="s">
        <v>2</v>
      </c>
      <c r="F10" s="7"/>
    </row>
    <row r="11" spans="1:6" ht="12.75">
      <c r="A11" s="13" t="s">
        <v>53</v>
      </c>
      <c r="B11" s="68"/>
      <c r="C11" s="68"/>
      <c r="D11" s="68"/>
      <c r="E11" s="69"/>
      <c r="F11" s="7"/>
    </row>
    <row r="12" spans="1:6" ht="12.75">
      <c r="A12" s="14" t="s">
        <v>3</v>
      </c>
      <c r="B12" s="14" t="s">
        <v>4</v>
      </c>
      <c r="C12" s="14" t="s">
        <v>5</v>
      </c>
      <c r="D12" s="14">
        <v>2</v>
      </c>
      <c r="E12" s="12">
        <v>2</v>
      </c>
      <c r="F12" s="7"/>
    </row>
    <row r="13" spans="1:6" ht="15">
      <c r="A13" s="15" t="s">
        <v>6</v>
      </c>
      <c r="B13" s="16" t="s">
        <v>7</v>
      </c>
      <c r="C13" s="14" t="s">
        <v>8</v>
      </c>
      <c r="D13" s="17" t="s">
        <v>54</v>
      </c>
      <c r="E13" s="18" t="s">
        <v>54</v>
      </c>
      <c r="F13" s="7"/>
    </row>
    <row r="14" spans="1:6" ht="115.5">
      <c r="A14" s="15" t="s">
        <v>9</v>
      </c>
      <c r="B14" s="16" t="s">
        <v>55</v>
      </c>
      <c r="C14" s="14" t="s">
        <v>10</v>
      </c>
      <c r="D14" s="19">
        <v>0</v>
      </c>
      <c r="E14" s="20"/>
      <c r="F14" s="7"/>
    </row>
    <row r="15" spans="1:6" ht="43.5">
      <c r="A15" s="15" t="s">
        <v>11</v>
      </c>
      <c r="B15" s="16" t="s">
        <v>56</v>
      </c>
      <c r="C15" s="14" t="s">
        <v>57</v>
      </c>
      <c r="D15" s="53">
        <v>32741765</v>
      </c>
      <c r="E15" s="53">
        <v>33203692</v>
      </c>
      <c r="F15" s="7"/>
    </row>
    <row r="16" spans="1:6" ht="72.75">
      <c r="A16" s="15" t="s">
        <v>12</v>
      </c>
      <c r="B16" s="16" t="s">
        <v>58</v>
      </c>
      <c r="C16" s="14" t="s">
        <v>13</v>
      </c>
      <c r="D16" s="20">
        <v>19454984</v>
      </c>
      <c r="E16" s="20">
        <v>25382413</v>
      </c>
      <c r="F16" s="7"/>
    </row>
    <row r="17" spans="1:6" ht="57.75">
      <c r="A17" s="15" t="s">
        <v>14</v>
      </c>
      <c r="B17" s="16" t="s">
        <v>59</v>
      </c>
      <c r="C17" s="14" t="s">
        <v>15</v>
      </c>
      <c r="D17" s="54">
        <v>2153274</v>
      </c>
      <c r="E17" s="54">
        <v>2240238</v>
      </c>
      <c r="F17" s="7"/>
    </row>
    <row r="18" spans="1:5" s="24" customFormat="1" ht="30">
      <c r="A18" s="21"/>
      <c r="B18" s="16" t="s">
        <v>16</v>
      </c>
      <c r="C18" s="14" t="s">
        <v>17</v>
      </c>
      <c r="D18" s="22">
        <f>SUM(D14:D17)</f>
        <v>54350023</v>
      </c>
      <c r="E18" s="23">
        <f>SUM(E14:E17)</f>
        <v>60826343</v>
      </c>
    </row>
    <row r="19" spans="1:6" ht="15">
      <c r="A19" s="15" t="s">
        <v>18</v>
      </c>
      <c r="B19" s="16" t="s">
        <v>19</v>
      </c>
      <c r="C19" s="14" t="s">
        <v>20</v>
      </c>
      <c r="D19" s="17" t="s">
        <v>54</v>
      </c>
      <c r="E19" s="18" t="s">
        <v>54</v>
      </c>
      <c r="F19" s="7"/>
    </row>
    <row r="20" spans="1:6" ht="72.75">
      <c r="A20" s="15" t="s">
        <v>9</v>
      </c>
      <c r="B20" s="16" t="s">
        <v>60</v>
      </c>
      <c r="C20" s="14" t="s">
        <v>21</v>
      </c>
      <c r="D20" s="20">
        <v>32627717</v>
      </c>
      <c r="E20" s="20">
        <v>39044475</v>
      </c>
      <c r="F20" s="7"/>
    </row>
    <row r="21" spans="1:6" ht="57.75">
      <c r="A21" s="15" t="s">
        <v>11</v>
      </c>
      <c r="B21" s="16" t="s">
        <v>61</v>
      </c>
      <c r="C21" s="14" t="s">
        <v>22</v>
      </c>
      <c r="D21" s="20"/>
      <c r="E21" s="20"/>
      <c r="F21" s="7"/>
    </row>
    <row r="22" spans="1:6" ht="144">
      <c r="A22" s="15" t="s">
        <v>12</v>
      </c>
      <c r="B22" s="16" t="s">
        <v>62</v>
      </c>
      <c r="C22" s="14" t="s">
        <v>63</v>
      </c>
      <c r="D22" s="20">
        <v>9655599</v>
      </c>
      <c r="E22" s="20">
        <v>10718555</v>
      </c>
      <c r="F22" s="7"/>
    </row>
    <row r="23" spans="1:6" ht="57.75">
      <c r="A23" s="15" t="s">
        <v>14</v>
      </c>
      <c r="B23" s="16" t="s">
        <v>64</v>
      </c>
      <c r="C23" s="14" t="s">
        <v>65</v>
      </c>
      <c r="D23" s="45">
        <v>18375000</v>
      </c>
      <c r="E23" s="45">
        <v>61158836</v>
      </c>
      <c r="F23" s="7"/>
    </row>
    <row r="24" spans="1:6" ht="29.25">
      <c r="A24" s="15" t="s">
        <v>23</v>
      </c>
      <c r="B24" s="16" t="s">
        <v>66</v>
      </c>
      <c r="C24" s="14" t="s">
        <v>67</v>
      </c>
      <c r="D24" s="20">
        <v>6969379</v>
      </c>
      <c r="E24" s="20">
        <v>13618856</v>
      </c>
      <c r="F24" s="7"/>
    </row>
    <row r="25" spans="1:6" ht="30">
      <c r="A25" s="26"/>
      <c r="B25" s="16" t="s">
        <v>24</v>
      </c>
      <c r="C25" s="14" t="s">
        <v>68</v>
      </c>
      <c r="D25" s="22">
        <f>SUM(D20:D24)</f>
        <v>67627695</v>
      </c>
      <c r="E25" s="59">
        <f>SUM(E20:E24)</f>
        <v>124540722</v>
      </c>
      <c r="F25" s="7"/>
    </row>
    <row r="26" spans="1:6" ht="30">
      <c r="A26" s="27" t="s">
        <v>25</v>
      </c>
      <c r="B26" s="16" t="s">
        <v>26</v>
      </c>
      <c r="C26" s="14" t="s">
        <v>69</v>
      </c>
      <c r="D26" s="17" t="s">
        <v>54</v>
      </c>
      <c r="E26" s="18" t="s">
        <v>54</v>
      </c>
      <c r="F26" s="7"/>
    </row>
    <row r="27" spans="1:6" ht="15">
      <c r="A27" s="26"/>
      <c r="B27" s="16" t="s">
        <v>27</v>
      </c>
      <c r="C27" s="14" t="s">
        <v>70</v>
      </c>
      <c r="D27" s="28">
        <f>IF(D18&gt;D25,D18-D25,0)</f>
        <v>0</v>
      </c>
      <c r="E27" s="29">
        <f>IF(E18&gt;E25,E18-E25,0)</f>
        <v>0</v>
      </c>
      <c r="F27" s="7"/>
    </row>
    <row r="28" spans="1:6" ht="15">
      <c r="A28" s="26"/>
      <c r="B28" s="16" t="s">
        <v>28</v>
      </c>
      <c r="C28" s="14" t="s">
        <v>71</v>
      </c>
      <c r="D28" s="28">
        <f>D25-D18</f>
        <v>13277672</v>
      </c>
      <c r="E28" s="29">
        <f>IF(E18&lt;E25,E25-E18,0)</f>
        <v>63714379</v>
      </c>
      <c r="F28" s="7"/>
    </row>
    <row r="29" spans="1:6" ht="43.5">
      <c r="A29" s="27" t="s">
        <v>29</v>
      </c>
      <c r="B29" s="16" t="s">
        <v>72</v>
      </c>
      <c r="C29" s="14" t="s">
        <v>73</v>
      </c>
      <c r="D29" s="20">
        <v>93</v>
      </c>
      <c r="E29" s="20">
        <v>55</v>
      </c>
      <c r="F29" s="7"/>
    </row>
    <row r="30" spans="1:6" ht="57.75">
      <c r="A30" s="27" t="s">
        <v>30</v>
      </c>
      <c r="B30" s="16" t="s">
        <v>74</v>
      </c>
      <c r="C30" s="14" t="s">
        <v>75</v>
      </c>
      <c r="D30" s="20">
        <v>298</v>
      </c>
      <c r="E30" s="20">
        <v>3</v>
      </c>
      <c r="F30" s="7"/>
    </row>
    <row r="31" spans="1:6" ht="15">
      <c r="A31" s="27" t="s">
        <v>31</v>
      </c>
      <c r="B31" s="16" t="s">
        <v>32</v>
      </c>
      <c r="C31" s="14" t="s">
        <v>76</v>
      </c>
      <c r="D31" s="17" t="s">
        <v>54</v>
      </c>
      <c r="E31" s="18" t="s">
        <v>54</v>
      </c>
      <c r="F31" s="7"/>
    </row>
    <row r="32" spans="1:6" ht="15">
      <c r="A32" s="27"/>
      <c r="B32" s="16" t="s">
        <v>33</v>
      </c>
      <c r="C32" s="14" t="s">
        <v>77</v>
      </c>
      <c r="D32" s="22">
        <v>0</v>
      </c>
      <c r="E32" s="23">
        <f>IF(E29&gt;E30,E29-E30,0)</f>
        <v>52</v>
      </c>
      <c r="F32" s="7"/>
    </row>
    <row r="33" spans="1:6" ht="15">
      <c r="A33" s="27"/>
      <c r="B33" s="16" t="s">
        <v>34</v>
      </c>
      <c r="C33" s="14" t="s">
        <v>78</v>
      </c>
      <c r="D33" s="22">
        <f>D30-D29</f>
        <v>205</v>
      </c>
      <c r="E33" s="23">
        <v>0</v>
      </c>
      <c r="F33" s="7"/>
    </row>
    <row r="34" spans="1:6" ht="15">
      <c r="A34" s="27" t="s">
        <v>35</v>
      </c>
      <c r="B34" s="16" t="s">
        <v>36</v>
      </c>
      <c r="C34" s="14" t="s">
        <v>79</v>
      </c>
      <c r="D34" s="17" t="s">
        <v>54</v>
      </c>
      <c r="E34" s="18" t="s">
        <v>54</v>
      </c>
      <c r="F34" s="7"/>
    </row>
    <row r="35" spans="1:6" ht="15">
      <c r="A35" s="27"/>
      <c r="B35" s="16" t="s">
        <v>37</v>
      </c>
      <c r="C35" s="14" t="s">
        <v>80</v>
      </c>
      <c r="D35" s="22">
        <f>IF(D27+D32-D28-D33&gt;0,D27+D32-D28-D33,0)</f>
        <v>0</v>
      </c>
      <c r="E35" s="23">
        <f>IF(E27+E32-E28-E33&gt;0,E27+E32-E28-E33,0)</f>
        <v>0</v>
      </c>
      <c r="F35" s="7"/>
    </row>
    <row r="36" spans="1:256" ht="15">
      <c r="A36" s="27"/>
      <c r="B36" s="16" t="s">
        <v>38</v>
      </c>
      <c r="C36" s="14">
        <v>24</v>
      </c>
      <c r="D36" s="22">
        <f>IF(D28+D33-D27-D32&gt;0,D28+D33-D27-D32,0)</f>
        <v>13277877</v>
      </c>
      <c r="E36" s="23">
        <f>IF(E28+E33-E27-E32&gt;0,E28+E33-E27-E32,0)</f>
        <v>63714327</v>
      </c>
      <c r="F36" s="30"/>
      <c r="G36" s="31">
        <f aca="true" t="shared" si="0" ref="G36:BR36">IF(G28+G33-G27-G32&gt;0,G28+G33-G27-G32,0)</f>
        <v>0</v>
      </c>
      <c r="H36" s="32">
        <f t="shared" si="0"/>
        <v>0</v>
      </c>
      <c r="I36" s="32">
        <f t="shared" si="0"/>
        <v>0</v>
      </c>
      <c r="J36" s="32">
        <f t="shared" si="0"/>
        <v>0</v>
      </c>
      <c r="K36" s="32">
        <f t="shared" si="0"/>
        <v>0</v>
      </c>
      <c r="L36" s="32">
        <f t="shared" si="0"/>
        <v>0</v>
      </c>
      <c r="M36" s="32">
        <f t="shared" si="0"/>
        <v>0</v>
      </c>
      <c r="N36" s="32">
        <f t="shared" si="0"/>
        <v>0</v>
      </c>
      <c r="O36" s="32">
        <f t="shared" si="0"/>
        <v>0</v>
      </c>
      <c r="P36" s="32">
        <f t="shared" si="0"/>
        <v>0</v>
      </c>
      <c r="Q36" s="32">
        <f t="shared" si="0"/>
        <v>0</v>
      </c>
      <c r="R36" s="32">
        <f t="shared" si="0"/>
        <v>0</v>
      </c>
      <c r="S36" s="32">
        <f t="shared" si="0"/>
        <v>0</v>
      </c>
      <c r="T36" s="32">
        <f t="shared" si="0"/>
        <v>0</v>
      </c>
      <c r="U36" s="32">
        <f t="shared" si="0"/>
        <v>0</v>
      </c>
      <c r="V36" s="32">
        <f t="shared" si="0"/>
        <v>0</v>
      </c>
      <c r="W36" s="32">
        <f t="shared" si="0"/>
        <v>0</v>
      </c>
      <c r="X36" s="32">
        <f t="shared" si="0"/>
        <v>0</v>
      </c>
      <c r="Y36" s="32">
        <f t="shared" si="0"/>
        <v>0</v>
      </c>
      <c r="Z36" s="32">
        <f t="shared" si="0"/>
        <v>0</v>
      </c>
      <c r="AA36" s="32">
        <f t="shared" si="0"/>
        <v>0</v>
      </c>
      <c r="AB36" s="32">
        <f t="shared" si="0"/>
        <v>0</v>
      </c>
      <c r="AC36" s="32">
        <f t="shared" si="0"/>
        <v>0</v>
      </c>
      <c r="AD36" s="32">
        <f t="shared" si="0"/>
        <v>0</v>
      </c>
      <c r="AE36" s="32">
        <f t="shared" si="0"/>
        <v>0</v>
      </c>
      <c r="AF36" s="32">
        <f t="shared" si="0"/>
        <v>0</v>
      </c>
      <c r="AG36" s="32">
        <f t="shared" si="0"/>
        <v>0</v>
      </c>
      <c r="AH36" s="32">
        <f t="shared" si="0"/>
        <v>0</v>
      </c>
      <c r="AI36" s="32">
        <f t="shared" si="0"/>
        <v>0</v>
      </c>
      <c r="AJ36" s="32">
        <f t="shared" si="0"/>
        <v>0</v>
      </c>
      <c r="AK36" s="32">
        <f t="shared" si="0"/>
        <v>0</v>
      </c>
      <c r="AL36" s="32">
        <f t="shared" si="0"/>
        <v>0</v>
      </c>
      <c r="AM36" s="32">
        <f t="shared" si="0"/>
        <v>0</v>
      </c>
      <c r="AN36" s="32">
        <f t="shared" si="0"/>
        <v>0</v>
      </c>
      <c r="AO36" s="32">
        <f t="shared" si="0"/>
        <v>0</v>
      </c>
      <c r="AP36" s="32">
        <f t="shared" si="0"/>
        <v>0</v>
      </c>
      <c r="AQ36" s="32">
        <f t="shared" si="0"/>
        <v>0</v>
      </c>
      <c r="AR36" s="32">
        <f t="shared" si="0"/>
        <v>0</v>
      </c>
      <c r="AS36" s="32">
        <f t="shared" si="0"/>
        <v>0</v>
      </c>
      <c r="AT36" s="32">
        <f t="shared" si="0"/>
        <v>0</v>
      </c>
      <c r="AU36" s="32">
        <f t="shared" si="0"/>
        <v>0</v>
      </c>
      <c r="AV36" s="32">
        <f t="shared" si="0"/>
        <v>0</v>
      </c>
      <c r="AW36" s="32">
        <f t="shared" si="0"/>
        <v>0</v>
      </c>
      <c r="AX36" s="32">
        <f t="shared" si="0"/>
        <v>0</v>
      </c>
      <c r="AY36" s="32">
        <f t="shared" si="0"/>
        <v>0</v>
      </c>
      <c r="AZ36" s="32">
        <f t="shared" si="0"/>
        <v>0</v>
      </c>
      <c r="BA36" s="32">
        <f t="shared" si="0"/>
        <v>0</v>
      </c>
      <c r="BB36" s="32">
        <f t="shared" si="0"/>
        <v>0</v>
      </c>
      <c r="BC36" s="32">
        <f t="shared" si="0"/>
        <v>0</v>
      </c>
      <c r="BD36" s="32">
        <f t="shared" si="0"/>
        <v>0</v>
      </c>
      <c r="BE36" s="32">
        <f t="shared" si="0"/>
        <v>0</v>
      </c>
      <c r="BF36" s="32">
        <f t="shared" si="0"/>
        <v>0</v>
      </c>
      <c r="BG36" s="32">
        <f t="shared" si="0"/>
        <v>0</v>
      </c>
      <c r="BH36" s="32">
        <f t="shared" si="0"/>
        <v>0</v>
      </c>
      <c r="BI36" s="32">
        <f t="shared" si="0"/>
        <v>0</v>
      </c>
      <c r="BJ36" s="32">
        <f t="shared" si="0"/>
        <v>0</v>
      </c>
      <c r="BK36" s="32">
        <f t="shared" si="0"/>
        <v>0</v>
      </c>
      <c r="BL36" s="32">
        <f t="shared" si="0"/>
        <v>0</v>
      </c>
      <c r="BM36" s="32">
        <f t="shared" si="0"/>
        <v>0</v>
      </c>
      <c r="BN36" s="32">
        <f t="shared" si="0"/>
        <v>0</v>
      </c>
      <c r="BO36" s="32">
        <f t="shared" si="0"/>
        <v>0</v>
      </c>
      <c r="BP36" s="32">
        <f t="shared" si="0"/>
        <v>0</v>
      </c>
      <c r="BQ36" s="32">
        <f t="shared" si="0"/>
        <v>0</v>
      </c>
      <c r="BR36" s="32">
        <f t="shared" si="0"/>
        <v>0</v>
      </c>
      <c r="BS36" s="32">
        <f aca="true" t="shared" si="1" ref="BS36:ED36">IF(BS28+BS33-BS27-BS32&gt;0,BS28+BS33-BS27-BS32,0)</f>
        <v>0</v>
      </c>
      <c r="BT36" s="32">
        <f t="shared" si="1"/>
        <v>0</v>
      </c>
      <c r="BU36" s="32">
        <f t="shared" si="1"/>
        <v>0</v>
      </c>
      <c r="BV36" s="32">
        <f t="shared" si="1"/>
        <v>0</v>
      </c>
      <c r="BW36" s="32">
        <f t="shared" si="1"/>
        <v>0</v>
      </c>
      <c r="BX36" s="32">
        <f t="shared" si="1"/>
        <v>0</v>
      </c>
      <c r="BY36" s="32">
        <f t="shared" si="1"/>
        <v>0</v>
      </c>
      <c r="BZ36" s="32">
        <f t="shared" si="1"/>
        <v>0</v>
      </c>
      <c r="CA36" s="32">
        <f t="shared" si="1"/>
        <v>0</v>
      </c>
      <c r="CB36" s="32">
        <f t="shared" si="1"/>
        <v>0</v>
      </c>
      <c r="CC36" s="32">
        <f t="shared" si="1"/>
        <v>0</v>
      </c>
      <c r="CD36" s="32">
        <f t="shared" si="1"/>
        <v>0</v>
      </c>
      <c r="CE36" s="32">
        <f t="shared" si="1"/>
        <v>0</v>
      </c>
      <c r="CF36" s="32">
        <f t="shared" si="1"/>
        <v>0</v>
      </c>
      <c r="CG36" s="32">
        <f t="shared" si="1"/>
        <v>0</v>
      </c>
      <c r="CH36" s="32">
        <f t="shared" si="1"/>
        <v>0</v>
      </c>
      <c r="CI36" s="32">
        <f t="shared" si="1"/>
        <v>0</v>
      </c>
      <c r="CJ36" s="32">
        <f t="shared" si="1"/>
        <v>0</v>
      </c>
      <c r="CK36" s="32">
        <f t="shared" si="1"/>
        <v>0</v>
      </c>
      <c r="CL36" s="32">
        <f t="shared" si="1"/>
        <v>0</v>
      </c>
      <c r="CM36" s="32">
        <f t="shared" si="1"/>
        <v>0</v>
      </c>
      <c r="CN36" s="32">
        <f t="shared" si="1"/>
        <v>0</v>
      </c>
      <c r="CO36" s="32">
        <f t="shared" si="1"/>
        <v>0</v>
      </c>
      <c r="CP36" s="32">
        <f t="shared" si="1"/>
        <v>0</v>
      </c>
      <c r="CQ36" s="32">
        <f t="shared" si="1"/>
        <v>0</v>
      </c>
      <c r="CR36" s="32">
        <f t="shared" si="1"/>
        <v>0</v>
      </c>
      <c r="CS36" s="32">
        <f t="shared" si="1"/>
        <v>0</v>
      </c>
      <c r="CT36" s="32">
        <f t="shared" si="1"/>
        <v>0</v>
      </c>
      <c r="CU36" s="32">
        <f t="shared" si="1"/>
        <v>0</v>
      </c>
      <c r="CV36" s="32">
        <f t="shared" si="1"/>
        <v>0</v>
      </c>
      <c r="CW36" s="32">
        <f t="shared" si="1"/>
        <v>0</v>
      </c>
      <c r="CX36" s="32">
        <f t="shared" si="1"/>
        <v>0</v>
      </c>
      <c r="CY36" s="32">
        <f t="shared" si="1"/>
        <v>0</v>
      </c>
      <c r="CZ36" s="32">
        <f t="shared" si="1"/>
        <v>0</v>
      </c>
      <c r="DA36" s="32">
        <f t="shared" si="1"/>
        <v>0</v>
      </c>
      <c r="DB36" s="32">
        <f t="shared" si="1"/>
        <v>0</v>
      </c>
      <c r="DC36" s="32">
        <f t="shared" si="1"/>
        <v>0</v>
      </c>
      <c r="DD36" s="32">
        <f t="shared" si="1"/>
        <v>0</v>
      </c>
      <c r="DE36" s="32">
        <f t="shared" si="1"/>
        <v>0</v>
      </c>
      <c r="DF36" s="32">
        <f t="shared" si="1"/>
        <v>0</v>
      </c>
      <c r="DG36" s="32">
        <f t="shared" si="1"/>
        <v>0</v>
      </c>
      <c r="DH36" s="32">
        <f t="shared" si="1"/>
        <v>0</v>
      </c>
      <c r="DI36" s="32">
        <f t="shared" si="1"/>
        <v>0</v>
      </c>
      <c r="DJ36" s="32">
        <f t="shared" si="1"/>
        <v>0</v>
      </c>
      <c r="DK36" s="32">
        <f t="shared" si="1"/>
        <v>0</v>
      </c>
      <c r="DL36" s="32">
        <f t="shared" si="1"/>
        <v>0</v>
      </c>
      <c r="DM36" s="32">
        <f t="shared" si="1"/>
        <v>0</v>
      </c>
      <c r="DN36" s="32">
        <f t="shared" si="1"/>
        <v>0</v>
      </c>
      <c r="DO36" s="32">
        <f t="shared" si="1"/>
        <v>0</v>
      </c>
      <c r="DP36" s="32">
        <f t="shared" si="1"/>
        <v>0</v>
      </c>
      <c r="DQ36" s="32">
        <f t="shared" si="1"/>
        <v>0</v>
      </c>
      <c r="DR36" s="32">
        <f t="shared" si="1"/>
        <v>0</v>
      </c>
      <c r="DS36" s="32">
        <f t="shared" si="1"/>
        <v>0</v>
      </c>
      <c r="DT36" s="32">
        <f t="shared" si="1"/>
        <v>0</v>
      </c>
      <c r="DU36" s="32">
        <f t="shared" si="1"/>
        <v>0</v>
      </c>
      <c r="DV36" s="32">
        <f t="shared" si="1"/>
        <v>0</v>
      </c>
      <c r="DW36" s="32">
        <f t="shared" si="1"/>
        <v>0</v>
      </c>
      <c r="DX36" s="32">
        <f t="shared" si="1"/>
        <v>0</v>
      </c>
      <c r="DY36" s="32">
        <f t="shared" si="1"/>
        <v>0</v>
      </c>
      <c r="DZ36" s="32">
        <f t="shared" si="1"/>
        <v>0</v>
      </c>
      <c r="EA36" s="32">
        <f t="shared" si="1"/>
        <v>0</v>
      </c>
      <c r="EB36" s="32">
        <f t="shared" si="1"/>
        <v>0</v>
      </c>
      <c r="EC36" s="32">
        <f t="shared" si="1"/>
        <v>0</v>
      </c>
      <c r="ED36" s="32">
        <f t="shared" si="1"/>
        <v>0</v>
      </c>
      <c r="EE36" s="32">
        <f aca="true" t="shared" si="2" ref="EE36:GP36">IF(EE28+EE33-EE27-EE32&gt;0,EE28+EE33-EE27-EE32,0)</f>
        <v>0</v>
      </c>
      <c r="EF36" s="32">
        <f t="shared" si="2"/>
        <v>0</v>
      </c>
      <c r="EG36" s="32">
        <f t="shared" si="2"/>
        <v>0</v>
      </c>
      <c r="EH36" s="32">
        <f t="shared" si="2"/>
        <v>0</v>
      </c>
      <c r="EI36" s="32">
        <f t="shared" si="2"/>
        <v>0</v>
      </c>
      <c r="EJ36" s="32">
        <f t="shared" si="2"/>
        <v>0</v>
      </c>
      <c r="EK36" s="32">
        <f t="shared" si="2"/>
        <v>0</v>
      </c>
      <c r="EL36" s="32">
        <f t="shared" si="2"/>
        <v>0</v>
      </c>
      <c r="EM36" s="32">
        <f t="shared" si="2"/>
        <v>0</v>
      </c>
      <c r="EN36" s="32">
        <f t="shared" si="2"/>
        <v>0</v>
      </c>
      <c r="EO36" s="32">
        <f t="shared" si="2"/>
        <v>0</v>
      </c>
      <c r="EP36" s="32">
        <f t="shared" si="2"/>
        <v>0</v>
      </c>
      <c r="EQ36" s="32">
        <f t="shared" si="2"/>
        <v>0</v>
      </c>
      <c r="ER36" s="32">
        <f t="shared" si="2"/>
        <v>0</v>
      </c>
      <c r="ES36" s="32">
        <f t="shared" si="2"/>
        <v>0</v>
      </c>
      <c r="ET36" s="32">
        <f t="shared" si="2"/>
        <v>0</v>
      </c>
      <c r="EU36" s="32">
        <f t="shared" si="2"/>
        <v>0</v>
      </c>
      <c r="EV36" s="32">
        <f t="shared" si="2"/>
        <v>0</v>
      </c>
      <c r="EW36" s="32">
        <f t="shared" si="2"/>
        <v>0</v>
      </c>
      <c r="EX36" s="32">
        <f t="shared" si="2"/>
        <v>0</v>
      </c>
      <c r="EY36" s="32">
        <f t="shared" si="2"/>
        <v>0</v>
      </c>
      <c r="EZ36" s="32">
        <f t="shared" si="2"/>
        <v>0</v>
      </c>
      <c r="FA36" s="32">
        <f t="shared" si="2"/>
        <v>0</v>
      </c>
      <c r="FB36" s="32">
        <f t="shared" si="2"/>
        <v>0</v>
      </c>
      <c r="FC36" s="32">
        <f t="shared" si="2"/>
        <v>0</v>
      </c>
      <c r="FD36" s="32">
        <f t="shared" si="2"/>
        <v>0</v>
      </c>
      <c r="FE36" s="32">
        <f t="shared" si="2"/>
        <v>0</v>
      </c>
      <c r="FF36" s="32">
        <f t="shared" si="2"/>
        <v>0</v>
      </c>
      <c r="FG36" s="32">
        <f t="shared" si="2"/>
        <v>0</v>
      </c>
      <c r="FH36" s="32">
        <f t="shared" si="2"/>
        <v>0</v>
      </c>
      <c r="FI36" s="32">
        <f t="shared" si="2"/>
        <v>0</v>
      </c>
      <c r="FJ36" s="32">
        <f t="shared" si="2"/>
        <v>0</v>
      </c>
      <c r="FK36" s="32">
        <f t="shared" si="2"/>
        <v>0</v>
      </c>
      <c r="FL36" s="32">
        <f t="shared" si="2"/>
        <v>0</v>
      </c>
      <c r="FM36" s="32">
        <f t="shared" si="2"/>
        <v>0</v>
      </c>
      <c r="FN36" s="32">
        <f t="shared" si="2"/>
        <v>0</v>
      </c>
      <c r="FO36" s="32">
        <f t="shared" si="2"/>
        <v>0</v>
      </c>
      <c r="FP36" s="32">
        <f t="shared" si="2"/>
        <v>0</v>
      </c>
      <c r="FQ36" s="32">
        <f t="shared" si="2"/>
        <v>0</v>
      </c>
      <c r="FR36" s="32">
        <f t="shared" si="2"/>
        <v>0</v>
      </c>
      <c r="FS36" s="32">
        <f t="shared" si="2"/>
        <v>0</v>
      </c>
      <c r="FT36" s="32">
        <f t="shared" si="2"/>
        <v>0</v>
      </c>
      <c r="FU36" s="32">
        <f t="shared" si="2"/>
        <v>0</v>
      </c>
      <c r="FV36" s="32">
        <f t="shared" si="2"/>
        <v>0</v>
      </c>
      <c r="FW36" s="32">
        <f t="shared" si="2"/>
        <v>0</v>
      </c>
      <c r="FX36" s="32">
        <f t="shared" si="2"/>
        <v>0</v>
      </c>
      <c r="FY36" s="32">
        <f t="shared" si="2"/>
        <v>0</v>
      </c>
      <c r="FZ36" s="32">
        <f t="shared" si="2"/>
        <v>0</v>
      </c>
      <c r="GA36" s="32">
        <f t="shared" si="2"/>
        <v>0</v>
      </c>
      <c r="GB36" s="32">
        <f t="shared" si="2"/>
        <v>0</v>
      </c>
      <c r="GC36" s="32">
        <f t="shared" si="2"/>
        <v>0</v>
      </c>
      <c r="GD36" s="32">
        <f t="shared" si="2"/>
        <v>0</v>
      </c>
      <c r="GE36" s="32">
        <f t="shared" si="2"/>
        <v>0</v>
      </c>
      <c r="GF36" s="32">
        <f t="shared" si="2"/>
        <v>0</v>
      </c>
      <c r="GG36" s="32">
        <f t="shared" si="2"/>
        <v>0</v>
      </c>
      <c r="GH36" s="32">
        <f t="shared" si="2"/>
        <v>0</v>
      </c>
      <c r="GI36" s="32">
        <f t="shared" si="2"/>
        <v>0</v>
      </c>
      <c r="GJ36" s="32">
        <f t="shared" si="2"/>
        <v>0</v>
      </c>
      <c r="GK36" s="32">
        <f t="shared" si="2"/>
        <v>0</v>
      </c>
      <c r="GL36" s="32">
        <f t="shared" si="2"/>
        <v>0</v>
      </c>
      <c r="GM36" s="32">
        <f t="shared" si="2"/>
        <v>0</v>
      </c>
      <c r="GN36" s="32">
        <f t="shared" si="2"/>
        <v>0</v>
      </c>
      <c r="GO36" s="32">
        <f t="shared" si="2"/>
        <v>0</v>
      </c>
      <c r="GP36" s="32">
        <f t="shared" si="2"/>
        <v>0</v>
      </c>
      <c r="GQ36" s="32">
        <f aca="true" t="shared" si="3" ref="GQ36:IV36">IF(GQ28+GQ33-GQ27-GQ32&gt;0,GQ28+GQ33-GQ27-GQ32,0)</f>
        <v>0</v>
      </c>
      <c r="GR36" s="32">
        <f t="shared" si="3"/>
        <v>0</v>
      </c>
      <c r="GS36" s="32">
        <f t="shared" si="3"/>
        <v>0</v>
      </c>
      <c r="GT36" s="32">
        <f t="shared" si="3"/>
        <v>0</v>
      </c>
      <c r="GU36" s="32">
        <f t="shared" si="3"/>
        <v>0</v>
      </c>
      <c r="GV36" s="32">
        <f t="shared" si="3"/>
        <v>0</v>
      </c>
      <c r="GW36" s="32">
        <f t="shared" si="3"/>
        <v>0</v>
      </c>
      <c r="GX36" s="32">
        <f t="shared" si="3"/>
        <v>0</v>
      </c>
      <c r="GY36" s="32">
        <f t="shared" si="3"/>
        <v>0</v>
      </c>
      <c r="GZ36" s="32">
        <f t="shared" si="3"/>
        <v>0</v>
      </c>
      <c r="HA36" s="32">
        <f t="shared" si="3"/>
        <v>0</v>
      </c>
      <c r="HB36" s="32">
        <f t="shared" si="3"/>
        <v>0</v>
      </c>
      <c r="HC36" s="32">
        <f t="shared" si="3"/>
        <v>0</v>
      </c>
      <c r="HD36" s="32">
        <f t="shared" si="3"/>
        <v>0</v>
      </c>
      <c r="HE36" s="32">
        <f t="shared" si="3"/>
        <v>0</v>
      </c>
      <c r="HF36" s="32">
        <f t="shared" si="3"/>
        <v>0</v>
      </c>
      <c r="HG36" s="32">
        <f t="shared" si="3"/>
        <v>0</v>
      </c>
      <c r="HH36" s="32">
        <f t="shared" si="3"/>
        <v>0</v>
      </c>
      <c r="HI36" s="32">
        <f t="shared" si="3"/>
        <v>0</v>
      </c>
      <c r="HJ36" s="32">
        <f t="shared" si="3"/>
        <v>0</v>
      </c>
      <c r="HK36" s="32">
        <f t="shared" si="3"/>
        <v>0</v>
      </c>
      <c r="HL36" s="32">
        <f t="shared" si="3"/>
        <v>0</v>
      </c>
      <c r="HM36" s="32">
        <f t="shared" si="3"/>
        <v>0</v>
      </c>
      <c r="HN36" s="32">
        <f t="shared" si="3"/>
        <v>0</v>
      </c>
      <c r="HO36" s="32">
        <f t="shared" si="3"/>
        <v>0</v>
      </c>
      <c r="HP36" s="32">
        <f t="shared" si="3"/>
        <v>0</v>
      </c>
      <c r="HQ36" s="32">
        <f t="shared" si="3"/>
        <v>0</v>
      </c>
      <c r="HR36" s="32">
        <f t="shared" si="3"/>
        <v>0</v>
      </c>
      <c r="HS36" s="32">
        <f t="shared" si="3"/>
        <v>0</v>
      </c>
      <c r="HT36" s="32">
        <f t="shared" si="3"/>
        <v>0</v>
      </c>
      <c r="HU36" s="32">
        <f t="shared" si="3"/>
        <v>0</v>
      </c>
      <c r="HV36" s="32">
        <f t="shared" si="3"/>
        <v>0</v>
      </c>
      <c r="HW36" s="32">
        <f t="shared" si="3"/>
        <v>0</v>
      </c>
      <c r="HX36" s="32">
        <f t="shared" si="3"/>
        <v>0</v>
      </c>
      <c r="HY36" s="32">
        <f t="shared" si="3"/>
        <v>0</v>
      </c>
      <c r="HZ36" s="32">
        <f t="shared" si="3"/>
        <v>0</v>
      </c>
      <c r="IA36" s="32">
        <f t="shared" si="3"/>
        <v>0</v>
      </c>
      <c r="IB36" s="32">
        <f t="shared" si="3"/>
        <v>0</v>
      </c>
      <c r="IC36" s="32">
        <f t="shared" si="3"/>
        <v>0</v>
      </c>
      <c r="ID36" s="32">
        <f t="shared" si="3"/>
        <v>0</v>
      </c>
      <c r="IE36" s="32">
        <f t="shared" si="3"/>
        <v>0</v>
      </c>
      <c r="IF36" s="32">
        <f t="shared" si="3"/>
        <v>0</v>
      </c>
      <c r="IG36" s="32">
        <f t="shared" si="3"/>
        <v>0</v>
      </c>
      <c r="IH36" s="32">
        <f t="shared" si="3"/>
        <v>0</v>
      </c>
      <c r="II36" s="32">
        <f t="shared" si="3"/>
        <v>0</v>
      </c>
      <c r="IJ36" s="32">
        <f t="shared" si="3"/>
        <v>0</v>
      </c>
      <c r="IK36" s="32">
        <f t="shared" si="3"/>
        <v>0</v>
      </c>
      <c r="IL36" s="32">
        <f t="shared" si="3"/>
        <v>0</v>
      </c>
      <c r="IM36" s="32">
        <f t="shared" si="3"/>
        <v>0</v>
      </c>
      <c r="IN36" s="32">
        <f t="shared" si="3"/>
        <v>0</v>
      </c>
      <c r="IO36" s="32">
        <f t="shared" si="3"/>
        <v>0</v>
      </c>
      <c r="IP36" s="32">
        <f t="shared" si="3"/>
        <v>0</v>
      </c>
      <c r="IQ36" s="32">
        <f t="shared" si="3"/>
        <v>0</v>
      </c>
      <c r="IR36" s="32">
        <f t="shared" si="3"/>
        <v>0</v>
      </c>
      <c r="IS36" s="32">
        <f t="shared" si="3"/>
        <v>0</v>
      </c>
      <c r="IT36" s="32">
        <f t="shared" si="3"/>
        <v>0</v>
      </c>
      <c r="IU36" s="32">
        <f t="shared" si="3"/>
        <v>0</v>
      </c>
      <c r="IV36" s="32">
        <f t="shared" si="3"/>
        <v>0</v>
      </c>
    </row>
    <row r="37" spans="1:6" ht="29.25">
      <c r="A37" s="27" t="s">
        <v>39</v>
      </c>
      <c r="B37" s="16" t="s">
        <v>81</v>
      </c>
      <c r="C37" s="14">
        <v>25</v>
      </c>
      <c r="D37" s="20"/>
      <c r="E37" s="20"/>
      <c r="F37" s="7"/>
    </row>
    <row r="38" spans="1:6" ht="29.25">
      <c r="A38" s="27" t="s">
        <v>40</v>
      </c>
      <c r="B38" s="16" t="s">
        <v>82</v>
      </c>
      <c r="C38" s="14">
        <v>26</v>
      </c>
      <c r="D38" s="20">
        <v>90149</v>
      </c>
      <c r="E38" s="20">
        <v>0</v>
      </c>
      <c r="F38" s="7"/>
    </row>
    <row r="39" spans="1:6" ht="30">
      <c r="A39" s="27" t="s">
        <v>41</v>
      </c>
      <c r="B39" s="16" t="s">
        <v>42</v>
      </c>
      <c r="C39" s="14">
        <v>27</v>
      </c>
      <c r="D39" s="17" t="s">
        <v>54</v>
      </c>
      <c r="E39" s="18" t="s">
        <v>54</v>
      </c>
      <c r="F39" s="7"/>
    </row>
    <row r="40" spans="1:6" ht="15">
      <c r="A40" s="27"/>
      <c r="B40" s="16" t="s">
        <v>43</v>
      </c>
      <c r="C40" s="14">
        <v>28</v>
      </c>
      <c r="D40" s="22">
        <f>IF(D37&gt;D38,D37-D38,0)</f>
        <v>0</v>
      </c>
      <c r="E40" s="23">
        <f>IF(E37&gt;E38,E37-E38,0)</f>
        <v>0</v>
      </c>
      <c r="F40" s="7"/>
    </row>
    <row r="41" spans="1:6" ht="15">
      <c r="A41" s="27"/>
      <c r="B41" s="16" t="s">
        <v>44</v>
      </c>
      <c r="C41" s="14">
        <v>29</v>
      </c>
      <c r="D41" s="22">
        <f>IF(D37&lt;D38,D38-D37,0)</f>
        <v>90149</v>
      </c>
      <c r="E41" s="23">
        <f>IF(E37&lt;E38,E38-E37,0)</f>
        <v>0</v>
      </c>
      <c r="F41" s="7"/>
    </row>
    <row r="42" spans="1:6" ht="15">
      <c r="A42" s="27" t="s">
        <v>45</v>
      </c>
      <c r="B42" s="16" t="s">
        <v>46</v>
      </c>
      <c r="C42" s="14">
        <v>30</v>
      </c>
      <c r="D42" s="17" t="s">
        <v>54</v>
      </c>
      <c r="E42" s="18" t="s">
        <v>54</v>
      </c>
      <c r="F42" s="7"/>
    </row>
    <row r="43" spans="1:6" ht="15">
      <c r="A43" s="27"/>
      <c r="B43" s="16" t="s">
        <v>47</v>
      </c>
      <c r="C43" s="14">
        <v>31</v>
      </c>
      <c r="D43" s="22">
        <f>IF(D35+D40-D36-D41&gt;0,D35+D40-D36-D41,0)</f>
        <v>0</v>
      </c>
      <c r="E43" s="23">
        <f>IF(E35+E40-E36-E41&gt;0,E35+E40-E36-E41,0)</f>
        <v>0</v>
      </c>
      <c r="F43" s="7"/>
    </row>
    <row r="44" spans="1:6" ht="15">
      <c r="A44" s="15"/>
      <c r="B44" s="16" t="s">
        <v>48</v>
      </c>
      <c r="C44" s="14">
        <v>32</v>
      </c>
      <c r="D44" s="22">
        <f>IF(D36+D41-D35-D40&gt;0,D36+D41-D35-D40,0)</f>
        <v>13368026</v>
      </c>
      <c r="E44" s="23">
        <f>IF(E36+E41-E35-E40&gt;0,E36+E41-E35-E40,0)</f>
        <v>63714327</v>
      </c>
      <c r="F44" s="7"/>
    </row>
    <row r="45" spans="1:6" ht="12.75">
      <c r="A45" s="33"/>
      <c r="C45" s="33"/>
      <c r="D45" s="9"/>
      <c r="E45" s="10"/>
      <c r="F45" s="35"/>
    </row>
    <row r="46" spans="1:6" ht="12.75">
      <c r="A46" s="33"/>
      <c r="B46" s="9"/>
      <c r="C46" s="33"/>
      <c r="D46" s="9"/>
      <c r="E46" s="10"/>
      <c r="F46" s="35"/>
    </row>
    <row r="47" spans="1:6" ht="15">
      <c r="A47" s="33"/>
      <c r="B47" s="36" t="s">
        <v>83</v>
      </c>
      <c r="C47" s="60" t="s">
        <v>84</v>
      </c>
      <c r="D47" s="60"/>
      <c r="E47" s="60"/>
      <c r="F47" s="37"/>
    </row>
    <row r="48" spans="1:6" ht="15">
      <c r="A48" s="33"/>
      <c r="B48" s="36" t="s">
        <v>90</v>
      </c>
      <c r="C48" s="36"/>
      <c r="D48" s="61" t="s">
        <v>85</v>
      </c>
      <c r="E48" s="61"/>
      <c r="F48" s="37"/>
    </row>
    <row r="49" spans="1:6" ht="13.5">
      <c r="A49" s="38"/>
      <c r="B49" s="39"/>
      <c r="C49" s="51"/>
      <c r="D49" s="46" t="s">
        <v>91</v>
      </c>
      <c r="E49" s="47"/>
      <c r="F49" s="42"/>
    </row>
    <row r="50" spans="1:6" ht="12.75">
      <c r="A50" s="33"/>
      <c r="B50" s="39"/>
      <c r="C50" s="50"/>
      <c r="D50" s="48"/>
      <c r="E50" s="49"/>
      <c r="F50" s="43"/>
    </row>
    <row r="51" spans="1:6" ht="12.75">
      <c r="A51" s="33"/>
      <c r="B51" s="39"/>
      <c r="C51" s="2"/>
      <c r="D51" s="2"/>
      <c r="E51" s="3"/>
      <c r="F51" s="43"/>
    </row>
    <row r="52" ht="12.75">
      <c r="A52" s="44"/>
    </row>
    <row r="59" ht="12.75">
      <c r="E59" s="57"/>
    </row>
    <row r="60" ht="12.75">
      <c r="E60" s="57"/>
    </row>
    <row r="61" ht="12.75">
      <c r="E61" s="57"/>
    </row>
    <row r="62" ht="12.75">
      <c r="E62" s="58"/>
    </row>
    <row r="63" ht="12.75">
      <c r="E63" s="57"/>
    </row>
    <row r="64" ht="12.75">
      <c r="E64" s="57"/>
    </row>
    <row r="70" ht="12.75">
      <c r="E70" s="52"/>
    </row>
    <row r="86" ht="12.75">
      <c r="E86" s="52"/>
    </row>
    <row r="93" ht="12.75">
      <c r="E93" s="52"/>
    </row>
    <row r="95" ht="12.75">
      <c r="E95" s="52"/>
    </row>
    <row r="97" ht="12.75">
      <c r="E97" s="52"/>
    </row>
  </sheetData>
  <sheetProtection selectLockedCells="1" selectUnlockedCells="1"/>
  <mergeCells count="12">
    <mergeCell ref="A1:B1"/>
    <mergeCell ref="A2:B2"/>
    <mergeCell ref="C47:E47"/>
    <mergeCell ref="D48:E48"/>
    <mergeCell ref="A3:B3"/>
    <mergeCell ref="A6:E6"/>
    <mergeCell ref="A7:E7"/>
    <mergeCell ref="A9:B9"/>
    <mergeCell ref="B10:B11"/>
    <mergeCell ref="C10:C11"/>
    <mergeCell ref="D10:D11"/>
    <mergeCell ref="E10:E11"/>
  </mergeCells>
  <printOptions/>
  <pageMargins left="0.5201388888888889" right="0.25" top="0.5902777777777778" bottom="0.2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25">
      <selection activeCell="F35" sqref="F35"/>
    </sheetView>
  </sheetViews>
  <sheetFormatPr defaultColWidth="0" defaultRowHeight="12.75"/>
  <cols>
    <col min="1" max="1" width="4.57421875" style="34" customWidth="1"/>
    <col min="2" max="2" width="50.421875" style="34" customWidth="1"/>
    <col min="3" max="3" width="7.00390625" style="34" customWidth="1"/>
    <col min="4" max="4" width="11.140625" style="34" customWidth="1"/>
    <col min="5" max="5" width="15.28125" style="45" customWidth="1"/>
    <col min="6" max="6" width="13.00390625" style="4" customWidth="1"/>
    <col min="7" max="255" width="9.140625" style="4" hidden="1" customWidth="1"/>
    <col min="256" max="16384" width="14.28125" style="4" hidden="1" customWidth="1"/>
  </cols>
  <sheetData>
    <row r="1" spans="1:5" ht="15">
      <c r="A1" s="70" t="s">
        <v>86</v>
      </c>
      <c r="B1" s="70"/>
      <c r="C1" s="1"/>
      <c r="D1" s="2"/>
      <c r="E1" s="3"/>
    </row>
    <row r="2" spans="1:5" ht="15">
      <c r="A2" s="71"/>
      <c r="B2" s="71"/>
      <c r="C2" s="2"/>
      <c r="D2" s="5"/>
      <c r="E2" s="6" t="s">
        <v>49</v>
      </c>
    </row>
    <row r="3" spans="1:5" ht="14.25">
      <c r="A3" s="62"/>
      <c r="B3" s="62"/>
      <c r="C3" s="2"/>
      <c r="D3" s="2"/>
      <c r="E3" s="3"/>
    </row>
    <row r="4" spans="1:5" ht="12.75">
      <c r="A4" s="2"/>
      <c r="B4" s="2"/>
      <c r="C4" s="2"/>
      <c r="D4" s="2"/>
      <c r="E4" s="3"/>
    </row>
    <row r="5" spans="1:5" ht="12.75">
      <c r="A5" s="2"/>
      <c r="B5" s="2"/>
      <c r="C5" s="2"/>
      <c r="D5" s="2"/>
      <c r="E5" s="3"/>
    </row>
    <row r="6" spans="1:6" ht="12.75">
      <c r="A6" s="63" t="s">
        <v>87</v>
      </c>
      <c r="B6" s="63"/>
      <c r="C6" s="63"/>
      <c r="D6" s="63"/>
      <c r="E6" s="63"/>
      <c r="F6" s="7"/>
    </row>
    <row r="7" spans="1:5" s="8" customFormat="1" ht="12.75">
      <c r="A7" s="64" t="s">
        <v>94</v>
      </c>
      <c r="B7" s="65"/>
      <c r="C7" s="65"/>
      <c r="D7" s="65"/>
      <c r="E7" s="65"/>
    </row>
    <row r="8" spans="1:6" ht="12.75">
      <c r="A8" s="9"/>
      <c r="B8" s="9"/>
      <c r="C8" s="9"/>
      <c r="D8" s="9"/>
      <c r="E8" s="10"/>
      <c r="F8" s="7"/>
    </row>
    <row r="9" spans="1:6" ht="12.75">
      <c r="A9" s="66" t="s">
        <v>0</v>
      </c>
      <c r="B9" s="66"/>
      <c r="C9" s="9"/>
      <c r="D9" s="9"/>
      <c r="E9" s="10"/>
      <c r="F9" s="7"/>
    </row>
    <row r="10" spans="1:6" ht="12.75">
      <c r="A10" s="11" t="s">
        <v>50</v>
      </c>
      <c r="B10" s="67" t="s">
        <v>51</v>
      </c>
      <c r="C10" s="67" t="s">
        <v>52</v>
      </c>
      <c r="D10" s="67" t="s">
        <v>1</v>
      </c>
      <c r="E10" s="69" t="s">
        <v>2</v>
      </c>
      <c r="F10" s="7"/>
    </row>
    <row r="11" spans="1:6" ht="12.75">
      <c r="A11" s="13" t="s">
        <v>53</v>
      </c>
      <c r="B11" s="68"/>
      <c r="C11" s="68"/>
      <c r="D11" s="68"/>
      <c r="E11" s="69"/>
      <c r="F11" s="7"/>
    </row>
    <row r="12" spans="1:6" ht="12.75">
      <c r="A12" s="14" t="s">
        <v>3</v>
      </c>
      <c r="B12" s="14" t="s">
        <v>4</v>
      </c>
      <c r="C12" s="14" t="s">
        <v>5</v>
      </c>
      <c r="D12" s="14">
        <v>2</v>
      </c>
      <c r="E12" s="12">
        <v>2</v>
      </c>
      <c r="F12" s="7"/>
    </row>
    <row r="13" spans="1:6" ht="15">
      <c r="A13" s="15" t="s">
        <v>6</v>
      </c>
      <c r="B13" s="16" t="s">
        <v>7</v>
      </c>
      <c r="C13" s="14" t="s">
        <v>8</v>
      </c>
      <c r="D13" s="17" t="s">
        <v>54</v>
      </c>
      <c r="E13" s="18" t="s">
        <v>54</v>
      </c>
      <c r="F13" s="7"/>
    </row>
    <row r="14" spans="1:6" ht="115.5">
      <c r="A14" s="15" t="s">
        <v>9</v>
      </c>
      <c r="B14" s="16" t="s">
        <v>55</v>
      </c>
      <c r="C14" s="14" t="s">
        <v>10</v>
      </c>
      <c r="D14" s="19">
        <v>0</v>
      </c>
      <c r="E14" s="20"/>
      <c r="F14" s="7"/>
    </row>
    <row r="15" spans="1:6" ht="43.5">
      <c r="A15" s="15" t="s">
        <v>11</v>
      </c>
      <c r="B15" s="16" t="s">
        <v>56</v>
      </c>
      <c r="C15" s="14" t="s">
        <v>57</v>
      </c>
      <c r="D15" s="53">
        <v>32679390</v>
      </c>
      <c r="E15" s="53">
        <v>33136908</v>
      </c>
      <c r="F15" s="7"/>
    </row>
    <row r="16" spans="1:6" ht="72.75">
      <c r="A16" s="15" t="s">
        <v>12</v>
      </c>
      <c r="B16" s="16" t="s">
        <v>58</v>
      </c>
      <c r="C16" s="14" t="s">
        <v>13</v>
      </c>
      <c r="D16" s="20">
        <v>19454984</v>
      </c>
      <c r="E16" s="20">
        <v>25382413</v>
      </c>
      <c r="F16" s="7"/>
    </row>
    <row r="17" spans="1:6" ht="57.75">
      <c r="A17" s="15" t="s">
        <v>14</v>
      </c>
      <c r="B17" s="16" t="s">
        <v>59</v>
      </c>
      <c r="C17" s="14" t="s">
        <v>15</v>
      </c>
      <c r="D17" s="54">
        <v>2153274</v>
      </c>
      <c r="E17" s="54">
        <v>2240238</v>
      </c>
      <c r="F17" s="7"/>
    </row>
    <row r="18" spans="1:5" s="24" customFormat="1" ht="30">
      <c r="A18" s="21"/>
      <c r="B18" s="16" t="s">
        <v>16</v>
      </c>
      <c r="C18" s="14" t="s">
        <v>17</v>
      </c>
      <c r="D18" s="22">
        <f>SUM(D14:D17)</f>
        <v>54287648</v>
      </c>
      <c r="E18" s="23">
        <f>SUM(E14:E17)</f>
        <v>60759559</v>
      </c>
    </row>
    <row r="19" spans="1:6" ht="15">
      <c r="A19" s="15" t="s">
        <v>18</v>
      </c>
      <c r="B19" s="16" t="s">
        <v>19</v>
      </c>
      <c r="C19" s="14" t="s">
        <v>20</v>
      </c>
      <c r="D19" s="17" t="s">
        <v>54</v>
      </c>
      <c r="E19" s="18" t="s">
        <v>54</v>
      </c>
      <c r="F19" s="7"/>
    </row>
    <row r="20" spans="1:6" ht="72.75">
      <c r="A20" s="15" t="s">
        <v>9</v>
      </c>
      <c r="B20" s="16" t="s">
        <v>60</v>
      </c>
      <c r="C20" s="14" t="s">
        <v>21</v>
      </c>
      <c r="D20" s="20">
        <v>32570742</v>
      </c>
      <c r="E20" s="20">
        <v>39005804</v>
      </c>
      <c r="F20" s="7"/>
    </row>
    <row r="21" spans="1:6" ht="57.75">
      <c r="A21" s="15" t="s">
        <v>11</v>
      </c>
      <c r="B21" s="16" t="s">
        <v>61</v>
      </c>
      <c r="C21" s="14" t="s">
        <v>22</v>
      </c>
      <c r="D21" s="20"/>
      <c r="E21" s="20"/>
      <c r="F21" s="7"/>
    </row>
    <row r="22" spans="1:6" ht="144">
      <c r="A22" s="15" t="s">
        <v>12</v>
      </c>
      <c r="B22" s="16" t="s">
        <v>62</v>
      </c>
      <c r="C22" s="14" t="s">
        <v>63</v>
      </c>
      <c r="D22" s="20">
        <v>9643684</v>
      </c>
      <c r="E22" s="20">
        <v>10708718</v>
      </c>
      <c r="F22" s="7"/>
    </row>
    <row r="23" spans="1:6" ht="57.75">
      <c r="A23" s="15" t="s">
        <v>14</v>
      </c>
      <c r="B23" s="16" t="s">
        <v>64</v>
      </c>
      <c r="C23" s="14" t="s">
        <v>65</v>
      </c>
      <c r="D23" s="53">
        <v>18375000</v>
      </c>
      <c r="E23" s="53">
        <v>61158836</v>
      </c>
      <c r="F23" s="7"/>
    </row>
    <row r="24" spans="1:6" ht="29.25">
      <c r="A24" s="15" t="s">
        <v>23</v>
      </c>
      <c r="B24" s="16" t="s">
        <v>66</v>
      </c>
      <c r="C24" s="14" t="s">
        <v>67</v>
      </c>
      <c r="D24" s="20">
        <v>6969379</v>
      </c>
      <c r="E24" s="20">
        <v>13618856</v>
      </c>
      <c r="F24" s="7"/>
    </row>
    <row r="25" spans="1:6" ht="30">
      <c r="A25" s="26"/>
      <c r="B25" s="16" t="s">
        <v>24</v>
      </c>
      <c r="C25" s="14" t="s">
        <v>68</v>
      </c>
      <c r="D25" s="22">
        <f>SUM(D20:D24)</f>
        <v>67558805</v>
      </c>
      <c r="E25" s="23">
        <f>SUM(E20:E24)</f>
        <v>124492214</v>
      </c>
      <c r="F25" s="7"/>
    </row>
    <row r="26" spans="1:6" ht="30">
      <c r="A26" s="27" t="s">
        <v>25</v>
      </c>
      <c r="B26" s="16" t="s">
        <v>26</v>
      </c>
      <c r="C26" s="14" t="s">
        <v>69</v>
      </c>
      <c r="D26" s="17" t="s">
        <v>54</v>
      </c>
      <c r="E26" s="18" t="s">
        <v>54</v>
      </c>
      <c r="F26" s="7"/>
    </row>
    <row r="27" spans="1:6" ht="15">
      <c r="A27" s="26"/>
      <c r="B27" s="16" t="s">
        <v>27</v>
      </c>
      <c r="C27" s="14" t="s">
        <v>70</v>
      </c>
      <c r="D27" s="28">
        <f>IF(D18&gt;D25,D18-D25,0)</f>
        <v>0</v>
      </c>
      <c r="E27" s="29">
        <f>IF(E18&gt;E25,E18-E25,0)</f>
        <v>0</v>
      </c>
      <c r="F27" s="7"/>
    </row>
    <row r="28" spans="1:6" ht="15">
      <c r="A28" s="26"/>
      <c r="B28" s="16" t="s">
        <v>28</v>
      </c>
      <c r="C28" s="14" t="s">
        <v>71</v>
      </c>
      <c r="D28" s="29">
        <f>D25-D18</f>
        <v>13271157</v>
      </c>
      <c r="E28" s="29">
        <f>IF(E18&lt;E25,E25-E18,0)</f>
        <v>63732655</v>
      </c>
      <c r="F28" s="7"/>
    </row>
    <row r="29" spans="1:6" ht="43.5">
      <c r="A29" s="27" t="s">
        <v>29</v>
      </c>
      <c r="B29" s="16" t="s">
        <v>72</v>
      </c>
      <c r="C29" s="14" t="s">
        <v>73</v>
      </c>
      <c r="D29" s="20">
        <v>93</v>
      </c>
      <c r="E29" s="20">
        <v>55</v>
      </c>
      <c r="F29" s="7"/>
    </row>
    <row r="30" spans="1:6" ht="57.75">
      <c r="A30" s="27" t="s">
        <v>30</v>
      </c>
      <c r="B30" s="16" t="s">
        <v>74</v>
      </c>
      <c r="C30" s="14" t="s">
        <v>75</v>
      </c>
      <c r="D30" s="20">
        <v>298</v>
      </c>
      <c r="E30" s="20">
        <v>3</v>
      </c>
      <c r="F30" s="7"/>
    </row>
    <row r="31" spans="1:6" ht="15">
      <c r="A31" s="27" t="s">
        <v>31</v>
      </c>
      <c r="B31" s="16" t="s">
        <v>32</v>
      </c>
      <c r="C31" s="14" t="s">
        <v>76</v>
      </c>
      <c r="D31" s="17" t="s">
        <v>54</v>
      </c>
      <c r="E31" s="18" t="s">
        <v>54</v>
      </c>
      <c r="F31" s="7"/>
    </row>
    <row r="32" spans="1:6" ht="15">
      <c r="A32" s="27"/>
      <c r="B32" s="16" t="s">
        <v>33</v>
      </c>
      <c r="C32" s="14" t="s">
        <v>77</v>
      </c>
      <c r="D32" s="22">
        <v>0</v>
      </c>
      <c r="E32" s="23">
        <f>IF(E29&gt;E30,E29-E30,0)</f>
        <v>52</v>
      </c>
      <c r="F32" s="7"/>
    </row>
    <row r="33" spans="1:6" ht="15">
      <c r="A33" s="27"/>
      <c r="B33" s="16" t="s">
        <v>34</v>
      </c>
      <c r="C33" s="14" t="s">
        <v>78</v>
      </c>
      <c r="D33" s="22">
        <f>D30-D29</f>
        <v>205</v>
      </c>
      <c r="E33" s="23">
        <v>0</v>
      </c>
      <c r="F33" s="7"/>
    </row>
    <row r="34" spans="1:6" ht="15">
      <c r="A34" s="27" t="s">
        <v>35</v>
      </c>
      <c r="B34" s="16" t="s">
        <v>36</v>
      </c>
      <c r="C34" s="14" t="s">
        <v>79</v>
      </c>
      <c r="D34" s="17" t="s">
        <v>54</v>
      </c>
      <c r="E34" s="18" t="s">
        <v>54</v>
      </c>
      <c r="F34" s="7"/>
    </row>
    <row r="35" spans="1:6" ht="15">
      <c r="A35" s="27"/>
      <c r="B35" s="16" t="s">
        <v>37</v>
      </c>
      <c r="C35" s="14" t="s">
        <v>80</v>
      </c>
      <c r="D35" s="22">
        <f>IF(D27+D32-D28-D33&gt;0,D27+D32-D28-D33,0)</f>
        <v>0</v>
      </c>
      <c r="E35" s="23">
        <f>IF(E27+E32-E28-E33&gt;0,E27+E32-E28-E33,0)</f>
        <v>0</v>
      </c>
      <c r="F35" s="7"/>
    </row>
    <row r="36" spans="1:256" ht="15">
      <c r="A36" s="27"/>
      <c r="B36" s="16" t="s">
        <v>38</v>
      </c>
      <c r="C36" s="14">
        <v>24</v>
      </c>
      <c r="D36" s="22">
        <f>IF(D28+D33-D27-D32&gt;0,D28+D33-D27-D32,0)</f>
        <v>13271362</v>
      </c>
      <c r="E36" s="23">
        <f>E28+E33-E27-E32</f>
        <v>63732603</v>
      </c>
      <c r="F36" s="30"/>
      <c r="G36" s="31">
        <f aca="true" t="shared" si="0" ref="G36:BR36">IF(G28+G33-G27-G32&gt;0,G28+G33-G27-G32,0)</f>
        <v>0</v>
      </c>
      <c r="H36" s="32">
        <f t="shared" si="0"/>
        <v>0</v>
      </c>
      <c r="I36" s="32">
        <f t="shared" si="0"/>
        <v>0</v>
      </c>
      <c r="J36" s="32">
        <f t="shared" si="0"/>
        <v>0</v>
      </c>
      <c r="K36" s="32">
        <f t="shared" si="0"/>
        <v>0</v>
      </c>
      <c r="L36" s="32">
        <f t="shared" si="0"/>
        <v>0</v>
      </c>
      <c r="M36" s="32">
        <f t="shared" si="0"/>
        <v>0</v>
      </c>
      <c r="N36" s="32">
        <f t="shared" si="0"/>
        <v>0</v>
      </c>
      <c r="O36" s="32">
        <f t="shared" si="0"/>
        <v>0</v>
      </c>
      <c r="P36" s="32">
        <f t="shared" si="0"/>
        <v>0</v>
      </c>
      <c r="Q36" s="32">
        <f t="shared" si="0"/>
        <v>0</v>
      </c>
      <c r="R36" s="32">
        <f t="shared" si="0"/>
        <v>0</v>
      </c>
      <c r="S36" s="32">
        <f t="shared" si="0"/>
        <v>0</v>
      </c>
      <c r="T36" s="32">
        <f t="shared" si="0"/>
        <v>0</v>
      </c>
      <c r="U36" s="32">
        <f t="shared" si="0"/>
        <v>0</v>
      </c>
      <c r="V36" s="32">
        <f t="shared" si="0"/>
        <v>0</v>
      </c>
      <c r="W36" s="32">
        <f t="shared" si="0"/>
        <v>0</v>
      </c>
      <c r="X36" s="32">
        <f t="shared" si="0"/>
        <v>0</v>
      </c>
      <c r="Y36" s="32">
        <f t="shared" si="0"/>
        <v>0</v>
      </c>
      <c r="Z36" s="32">
        <f t="shared" si="0"/>
        <v>0</v>
      </c>
      <c r="AA36" s="32">
        <f t="shared" si="0"/>
        <v>0</v>
      </c>
      <c r="AB36" s="32">
        <f t="shared" si="0"/>
        <v>0</v>
      </c>
      <c r="AC36" s="32">
        <f t="shared" si="0"/>
        <v>0</v>
      </c>
      <c r="AD36" s="32">
        <f t="shared" si="0"/>
        <v>0</v>
      </c>
      <c r="AE36" s="32">
        <f t="shared" si="0"/>
        <v>0</v>
      </c>
      <c r="AF36" s="32">
        <f t="shared" si="0"/>
        <v>0</v>
      </c>
      <c r="AG36" s="32">
        <f t="shared" si="0"/>
        <v>0</v>
      </c>
      <c r="AH36" s="32">
        <f t="shared" si="0"/>
        <v>0</v>
      </c>
      <c r="AI36" s="32">
        <f t="shared" si="0"/>
        <v>0</v>
      </c>
      <c r="AJ36" s="32">
        <f t="shared" si="0"/>
        <v>0</v>
      </c>
      <c r="AK36" s="32">
        <f t="shared" si="0"/>
        <v>0</v>
      </c>
      <c r="AL36" s="32">
        <f t="shared" si="0"/>
        <v>0</v>
      </c>
      <c r="AM36" s="32">
        <f t="shared" si="0"/>
        <v>0</v>
      </c>
      <c r="AN36" s="32">
        <f t="shared" si="0"/>
        <v>0</v>
      </c>
      <c r="AO36" s="32">
        <f t="shared" si="0"/>
        <v>0</v>
      </c>
      <c r="AP36" s="32">
        <f t="shared" si="0"/>
        <v>0</v>
      </c>
      <c r="AQ36" s="32">
        <f t="shared" si="0"/>
        <v>0</v>
      </c>
      <c r="AR36" s="32">
        <f t="shared" si="0"/>
        <v>0</v>
      </c>
      <c r="AS36" s="32">
        <f t="shared" si="0"/>
        <v>0</v>
      </c>
      <c r="AT36" s="32">
        <f t="shared" si="0"/>
        <v>0</v>
      </c>
      <c r="AU36" s="32">
        <f t="shared" si="0"/>
        <v>0</v>
      </c>
      <c r="AV36" s="32">
        <f t="shared" si="0"/>
        <v>0</v>
      </c>
      <c r="AW36" s="32">
        <f t="shared" si="0"/>
        <v>0</v>
      </c>
      <c r="AX36" s="32">
        <f t="shared" si="0"/>
        <v>0</v>
      </c>
      <c r="AY36" s="32">
        <f t="shared" si="0"/>
        <v>0</v>
      </c>
      <c r="AZ36" s="32">
        <f t="shared" si="0"/>
        <v>0</v>
      </c>
      <c r="BA36" s="32">
        <f t="shared" si="0"/>
        <v>0</v>
      </c>
      <c r="BB36" s="32">
        <f t="shared" si="0"/>
        <v>0</v>
      </c>
      <c r="BC36" s="32">
        <f t="shared" si="0"/>
        <v>0</v>
      </c>
      <c r="BD36" s="32">
        <f t="shared" si="0"/>
        <v>0</v>
      </c>
      <c r="BE36" s="32">
        <f t="shared" si="0"/>
        <v>0</v>
      </c>
      <c r="BF36" s="32">
        <f t="shared" si="0"/>
        <v>0</v>
      </c>
      <c r="BG36" s="32">
        <f t="shared" si="0"/>
        <v>0</v>
      </c>
      <c r="BH36" s="32">
        <f t="shared" si="0"/>
        <v>0</v>
      </c>
      <c r="BI36" s="32">
        <f t="shared" si="0"/>
        <v>0</v>
      </c>
      <c r="BJ36" s="32">
        <f t="shared" si="0"/>
        <v>0</v>
      </c>
      <c r="BK36" s="32">
        <f t="shared" si="0"/>
        <v>0</v>
      </c>
      <c r="BL36" s="32">
        <f t="shared" si="0"/>
        <v>0</v>
      </c>
      <c r="BM36" s="32">
        <f t="shared" si="0"/>
        <v>0</v>
      </c>
      <c r="BN36" s="32">
        <f t="shared" si="0"/>
        <v>0</v>
      </c>
      <c r="BO36" s="32">
        <f t="shared" si="0"/>
        <v>0</v>
      </c>
      <c r="BP36" s="32">
        <f t="shared" si="0"/>
        <v>0</v>
      </c>
      <c r="BQ36" s="32">
        <f t="shared" si="0"/>
        <v>0</v>
      </c>
      <c r="BR36" s="32">
        <f t="shared" si="0"/>
        <v>0</v>
      </c>
      <c r="BS36" s="32">
        <f aca="true" t="shared" si="1" ref="BS36:ED36">IF(BS28+BS33-BS27-BS32&gt;0,BS28+BS33-BS27-BS32,0)</f>
        <v>0</v>
      </c>
      <c r="BT36" s="32">
        <f t="shared" si="1"/>
        <v>0</v>
      </c>
      <c r="BU36" s="32">
        <f t="shared" si="1"/>
        <v>0</v>
      </c>
      <c r="BV36" s="32">
        <f t="shared" si="1"/>
        <v>0</v>
      </c>
      <c r="BW36" s="32">
        <f t="shared" si="1"/>
        <v>0</v>
      </c>
      <c r="BX36" s="32">
        <f t="shared" si="1"/>
        <v>0</v>
      </c>
      <c r="BY36" s="32">
        <f t="shared" si="1"/>
        <v>0</v>
      </c>
      <c r="BZ36" s="32">
        <f t="shared" si="1"/>
        <v>0</v>
      </c>
      <c r="CA36" s="32">
        <f t="shared" si="1"/>
        <v>0</v>
      </c>
      <c r="CB36" s="32">
        <f t="shared" si="1"/>
        <v>0</v>
      </c>
      <c r="CC36" s="32">
        <f t="shared" si="1"/>
        <v>0</v>
      </c>
      <c r="CD36" s="32">
        <f t="shared" si="1"/>
        <v>0</v>
      </c>
      <c r="CE36" s="32">
        <f t="shared" si="1"/>
        <v>0</v>
      </c>
      <c r="CF36" s="32">
        <f t="shared" si="1"/>
        <v>0</v>
      </c>
      <c r="CG36" s="32">
        <f t="shared" si="1"/>
        <v>0</v>
      </c>
      <c r="CH36" s="32">
        <f t="shared" si="1"/>
        <v>0</v>
      </c>
      <c r="CI36" s="32">
        <f t="shared" si="1"/>
        <v>0</v>
      </c>
      <c r="CJ36" s="32">
        <f t="shared" si="1"/>
        <v>0</v>
      </c>
      <c r="CK36" s="32">
        <f t="shared" si="1"/>
        <v>0</v>
      </c>
      <c r="CL36" s="32">
        <f t="shared" si="1"/>
        <v>0</v>
      </c>
      <c r="CM36" s="32">
        <f t="shared" si="1"/>
        <v>0</v>
      </c>
      <c r="CN36" s="32">
        <f t="shared" si="1"/>
        <v>0</v>
      </c>
      <c r="CO36" s="32">
        <f t="shared" si="1"/>
        <v>0</v>
      </c>
      <c r="CP36" s="32">
        <f t="shared" si="1"/>
        <v>0</v>
      </c>
      <c r="CQ36" s="32">
        <f t="shared" si="1"/>
        <v>0</v>
      </c>
      <c r="CR36" s="32">
        <f t="shared" si="1"/>
        <v>0</v>
      </c>
      <c r="CS36" s="32">
        <f t="shared" si="1"/>
        <v>0</v>
      </c>
      <c r="CT36" s="32">
        <f t="shared" si="1"/>
        <v>0</v>
      </c>
      <c r="CU36" s="32">
        <f t="shared" si="1"/>
        <v>0</v>
      </c>
      <c r="CV36" s="32">
        <f t="shared" si="1"/>
        <v>0</v>
      </c>
      <c r="CW36" s="32">
        <f t="shared" si="1"/>
        <v>0</v>
      </c>
      <c r="CX36" s="32">
        <f t="shared" si="1"/>
        <v>0</v>
      </c>
      <c r="CY36" s="32">
        <f t="shared" si="1"/>
        <v>0</v>
      </c>
      <c r="CZ36" s="32">
        <f t="shared" si="1"/>
        <v>0</v>
      </c>
      <c r="DA36" s="32">
        <f t="shared" si="1"/>
        <v>0</v>
      </c>
      <c r="DB36" s="32">
        <f t="shared" si="1"/>
        <v>0</v>
      </c>
      <c r="DC36" s="32">
        <f t="shared" si="1"/>
        <v>0</v>
      </c>
      <c r="DD36" s="32">
        <f t="shared" si="1"/>
        <v>0</v>
      </c>
      <c r="DE36" s="32">
        <f t="shared" si="1"/>
        <v>0</v>
      </c>
      <c r="DF36" s="32">
        <f t="shared" si="1"/>
        <v>0</v>
      </c>
      <c r="DG36" s="32">
        <f t="shared" si="1"/>
        <v>0</v>
      </c>
      <c r="DH36" s="32">
        <f t="shared" si="1"/>
        <v>0</v>
      </c>
      <c r="DI36" s="32">
        <f t="shared" si="1"/>
        <v>0</v>
      </c>
      <c r="DJ36" s="32">
        <f t="shared" si="1"/>
        <v>0</v>
      </c>
      <c r="DK36" s="32">
        <f t="shared" si="1"/>
        <v>0</v>
      </c>
      <c r="DL36" s="32">
        <f t="shared" si="1"/>
        <v>0</v>
      </c>
      <c r="DM36" s="32">
        <f t="shared" si="1"/>
        <v>0</v>
      </c>
      <c r="DN36" s="32">
        <f t="shared" si="1"/>
        <v>0</v>
      </c>
      <c r="DO36" s="32">
        <f t="shared" si="1"/>
        <v>0</v>
      </c>
      <c r="DP36" s="32">
        <f t="shared" si="1"/>
        <v>0</v>
      </c>
      <c r="DQ36" s="32">
        <f t="shared" si="1"/>
        <v>0</v>
      </c>
      <c r="DR36" s="32">
        <f t="shared" si="1"/>
        <v>0</v>
      </c>
      <c r="DS36" s="32">
        <f t="shared" si="1"/>
        <v>0</v>
      </c>
      <c r="DT36" s="32">
        <f t="shared" si="1"/>
        <v>0</v>
      </c>
      <c r="DU36" s="32">
        <f t="shared" si="1"/>
        <v>0</v>
      </c>
      <c r="DV36" s="32">
        <f t="shared" si="1"/>
        <v>0</v>
      </c>
      <c r="DW36" s="32">
        <f t="shared" si="1"/>
        <v>0</v>
      </c>
      <c r="DX36" s="32">
        <f t="shared" si="1"/>
        <v>0</v>
      </c>
      <c r="DY36" s="32">
        <f t="shared" si="1"/>
        <v>0</v>
      </c>
      <c r="DZ36" s="32">
        <f t="shared" si="1"/>
        <v>0</v>
      </c>
      <c r="EA36" s="32">
        <f t="shared" si="1"/>
        <v>0</v>
      </c>
      <c r="EB36" s="32">
        <f t="shared" si="1"/>
        <v>0</v>
      </c>
      <c r="EC36" s="32">
        <f t="shared" si="1"/>
        <v>0</v>
      </c>
      <c r="ED36" s="32">
        <f t="shared" si="1"/>
        <v>0</v>
      </c>
      <c r="EE36" s="32">
        <f aca="true" t="shared" si="2" ref="EE36:GP36">IF(EE28+EE33-EE27-EE32&gt;0,EE28+EE33-EE27-EE32,0)</f>
        <v>0</v>
      </c>
      <c r="EF36" s="32">
        <f t="shared" si="2"/>
        <v>0</v>
      </c>
      <c r="EG36" s="32">
        <f t="shared" si="2"/>
        <v>0</v>
      </c>
      <c r="EH36" s="32">
        <f t="shared" si="2"/>
        <v>0</v>
      </c>
      <c r="EI36" s="32">
        <f t="shared" si="2"/>
        <v>0</v>
      </c>
      <c r="EJ36" s="32">
        <f t="shared" si="2"/>
        <v>0</v>
      </c>
      <c r="EK36" s="32">
        <f t="shared" si="2"/>
        <v>0</v>
      </c>
      <c r="EL36" s="32">
        <f t="shared" si="2"/>
        <v>0</v>
      </c>
      <c r="EM36" s="32">
        <f t="shared" si="2"/>
        <v>0</v>
      </c>
      <c r="EN36" s="32">
        <f t="shared" si="2"/>
        <v>0</v>
      </c>
      <c r="EO36" s="32">
        <f t="shared" si="2"/>
        <v>0</v>
      </c>
      <c r="EP36" s="32">
        <f t="shared" si="2"/>
        <v>0</v>
      </c>
      <c r="EQ36" s="32">
        <f t="shared" si="2"/>
        <v>0</v>
      </c>
      <c r="ER36" s="32">
        <f t="shared" si="2"/>
        <v>0</v>
      </c>
      <c r="ES36" s="32">
        <f t="shared" si="2"/>
        <v>0</v>
      </c>
      <c r="ET36" s="32">
        <f t="shared" si="2"/>
        <v>0</v>
      </c>
      <c r="EU36" s="32">
        <f t="shared" si="2"/>
        <v>0</v>
      </c>
      <c r="EV36" s="32">
        <f t="shared" si="2"/>
        <v>0</v>
      </c>
      <c r="EW36" s="32">
        <f t="shared" si="2"/>
        <v>0</v>
      </c>
      <c r="EX36" s="32">
        <f t="shared" si="2"/>
        <v>0</v>
      </c>
      <c r="EY36" s="32">
        <f t="shared" si="2"/>
        <v>0</v>
      </c>
      <c r="EZ36" s="32">
        <f t="shared" si="2"/>
        <v>0</v>
      </c>
      <c r="FA36" s="32">
        <f t="shared" si="2"/>
        <v>0</v>
      </c>
      <c r="FB36" s="32">
        <f t="shared" si="2"/>
        <v>0</v>
      </c>
      <c r="FC36" s="32">
        <f t="shared" si="2"/>
        <v>0</v>
      </c>
      <c r="FD36" s="32">
        <f t="shared" si="2"/>
        <v>0</v>
      </c>
      <c r="FE36" s="32">
        <f t="shared" si="2"/>
        <v>0</v>
      </c>
      <c r="FF36" s="32">
        <f t="shared" si="2"/>
        <v>0</v>
      </c>
      <c r="FG36" s="32">
        <f t="shared" si="2"/>
        <v>0</v>
      </c>
      <c r="FH36" s="32">
        <f t="shared" si="2"/>
        <v>0</v>
      </c>
      <c r="FI36" s="32">
        <f t="shared" si="2"/>
        <v>0</v>
      </c>
      <c r="FJ36" s="32">
        <f t="shared" si="2"/>
        <v>0</v>
      </c>
      <c r="FK36" s="32">
        <f t="shared" si="2"/>
        <v>0</v>
      </c>
      <c r="FL36" s="32">
        <f t="shared" si="2"/>
        <v>0</v>
      </c>
      <c r="FM36" s="32">
        <f t="shared" si="2"/>
        <v>0</v>
      </c>
      <c r="FN36" s="32">
        <f t="shared" si="2"/>
        <v>0</v>
      </c>
      <c r="FO36" s="32">
        <f t="shared" si="2"/>
        <v>0</v>
      </c>
      <c r="FP36" s="32">
        <f t="shared" si="2"/>
        <v>0</v>
      </c>
      <c r="FQ36" s="32">
        <f t="shared" si="2"/>
        <v>0</v>
      </c>
      <c r="FR36" s="32">
        <f t="shared" si="2"/>
        <v>0</v>
      </c>
      <c r="FS36" s="32">
        <f t="shared" si="2"/>
        <v>0</v>
      </c>
      <c r="FT36" s="32">
        <f t="shared" si="2"/>
        <v>0</v>
      </c>
      <c r="FU36" s="32">
        <f t="shared" si="2"/>
        <v>0</v>
      </c>
      <c r="FV36" s="32">
        <f t="shared" si="2"/>
        <v>0</v>
      </c>
      <c r="FW36" s="32">
        <f t="shared" si="2"/>
        <v>0</v>
      </c>
      <c r="FX36" s="32">
        <f t="shared" si="2"/>
        <v>0</v>
      </c>
      <c r="FY36" s="32">
        <f t="shared" si="2"/>
        <v>0</v>
      </c>
      <c r="FZ36" s="32">
        <f t="shared" si="2"/>
        <v>0</v>
      </c>
      <c r="GA36" s="32">
        <f t="shared" si="2"/>
        <v>0</v>
      </c>
      <c r="GB36" s="32">
        <f t="shared" si="2"/>
        <v>0</v>
      </c>
      <c r="GC36" s="32">
        <f t="shared" si="2"/>
        <v>0</v>
      </c>
      <c r="GD36" s="32">
        <f t="shared" si="2"/>
        <v>0</v>
      </c>
      <c r="GE36" s="32">
        <f t="shared" si="2"/>
        <v>0</v>
      </c>
      <c r="GF36" s="32">
        <f t="shared" si="2"/>
        <v>0</v>
      </c>
      <c r="GG36" s="32">
        <f t="shared" si="2"/>
        <v>0</v>
      </c>
      <c r="GH36" s="32">
        <f t="shared" si="2"/>
        <v>0</v>
      </c>
      <c r="GI36" s="32">
        <f t="shared" si="2"/>
        <v>0</v>
      </c>
      <c r="GJ36" s="32">
        <f t="shared" si="2"/>
        <v>0</v>
      </c>
      <c r="GK36" s="32">
        <f t="shared" si="2"/>
        <v>0</v>
      </c>
      <c r="GL36" s="32">
        <f t="shared" si="2"/>
        <v>0</v>
      </c>
      <c r="GM36" s="32">
        <f t="shared" si="2"/>
        <v>0</v>
      </c>
      <c r="GN36" s="32">
        <f t="shared" si="2"/>
        <v>0</v>
      </c>
      <c r="GO36" s="32">
        <f t="shared" si="2"/>
        <v>0</v>
      </c>
      <c r="GP36" s="32">
        <f t="shared" si="2"/>
        <v>0</v>
      </c>
      <c r="GQ36" s="32">
        <f aca="true" t="shared" si="3" ref="GQ36:IV36">IF(GQ28+GQ33-GQ27-GQ32&gt;0,GQ28+GQ33-GQ27-GQ32,0)</f>
        <v>0</v>
      </c>
      <c r="GR36" s="32">
        <f t="shared" si="3"/>
        <v>0</v>
      </c>
      <c r="GS36" s="32">
        <f t="shared" si="3"/>
        <v>0</v>
      </c>
      <c r="GT36" s="32">
        <f t="shared" si="3"/>
        <v>0</v>
      </c>
      <c r="GU36" s="32">
        <f t="shared" si="3"/>
        <v>0</v>
      </c>
      <c r="GV36" s="32">
        <f t="shared" si="3"/>
        <v>0</v>
      </c>
      <c r="GW36" s="32">
        <f t="shared" si="3"/>
        <v>0</v>
      </c>
      <c r="GX36" s="32">
        <f t="shared" si="3"/>
        <v>0</v>
      </c>
      <c r="GY36" s="32">
        <f t="shared" si="3"/>
        <v>0</v>
      </c>
      <c r="GZ36" s="32">
        <f t="shared" si="3"/>
        <v>0</v>
      </c>
      <c r="HA36" s="32">
        <f t="shared" si="3"/>
        <v>0</v>
      </c>
      <c r="HB36" s="32">
        <f t="shared" si="3"/>
        <v>0</v>
      </c>
      <c r="HC36" s="32">
        <f t="shared" si="3"/>
        <v>0</v>
      </c>
      <c r="HD36" s="32">
        <f t="shared" si="3"/>
        <v>0</v>
      </c>
      <c r="HE36" s="32">
        <f t="shared" si="3"/>
        <v>0</v>
      </c>
      <c r="HF36" s="32">
        <f t="shared" si="3"/>
        <v>0</v>
      </c>
      <c r="HG36" s="32">
        <f t="shared" si="3"/>
        <v>0</v>
      </c>
      <c r="HH36" s="32">
        <f t="shared" si="3"/>
        <v>0</v>
      </c>
      <c r="HI36" s="32">
        <f t="shared" si="3"/>
        <v>0</v>
      </c>
      <c r="HJ36" s="32">
        <f t="shared" si="3"/>
        <v>0</v>
      </c>
      <c r="HK36" s="32">
        <f t="shared" si="3"/>
        <v>0</v>
      </c>
      <c r="HL36" s="32">
        <f t="shared" si="3"/>
        <v>0</v>
      </c>
      <c r="HM36" s="32">
        <f t="shared" si="3"/>
        <v>0</v>
      </c>
      <c r="HN36" s="32">
        <f t="shared" si="3"/>
        <v>0</v>
      </c>
      <c r="HO36" s="32">
        <f t="shared" si="3"/>
        <v>0</v>
      </c>
      <c r="HP36" s="32">
        <f t="shared" si="3"/>
        <v>0</v>
      </c>
      <c r="HQ36" s="32">
        <f t="shared" si="3"/>
        <v>0</v>
      </c>
      <c r="HR36" s="32">
        <f t="shared" si="3"/>
        <v>0</v>
      </c>
      <c r="HS36" s="32">
        <f t="shared" si="3"/>
        <v>0</v>
      </c>
      <c r="HT36" s="32">
        <f t="shared" si="3"/>
        <v>0</v>
      </c>
      <c r="HU36" s="32">
        <f t="shared" si="3"/>
        <v>0</v>
      </c>
      <c r="HV36" s="32">
        <f t="shared" si="3"/>
        <v>0</v>
      </c>
      <c r="HW36" s="32">
        <f t="shared" si="3"/>
        <v>0</v>
      </c>
      <c r="HX36" s="32">
        <f t="shared" si="3"/>
        <v>0</v>
      </c>
      <c r="HY36" s="32">
        <f t="shared" si="3"/>
        <v>0</v>
      </c>
      <c r="HZ36" s="32">
        <f t="shared" si="3"/>
        <v>0</v>
      </c>
      <c r="IA36" s="32">
        <f t="shared" si="3"/>
        <v>0</v>
      </c>
      <c r="IB36" s="32">
        <f t="shared" si="3"/>
        <v>0</v>
      </c>
      <c r="IC36" s="32">
        <f t="shared" si="3"/>
        <v>0</v>
      </c>
      <c r="ID36" s="32">
        <f t="shared" si="3"/>
        <v>0</v>
      </c>
      <c r="IE36" s="32">
        <f t="shared" si="3"/>
        <v>0</v>
      </c>
      <c r="IF36" s="32">
        <f t="shared" si="3"/>
        <v>0</v>
      </c>
      <c r="IG36" s="32">
        <f t="shared" si="3"/>
        <v>0</v>
      </c>
      <c r="IH36" s="32">
        <f t="shared" si="3"/>
        <v>0</v>
      </c>
      <c r="II36" s="32">
        <f t="shared" si="3"/>
        <v>0</v>
      </c>
      <c r="IJ36" s="32">
        <f t="shared" si="3"/>
        <v>0</v>
      </c>
      <c r="IK36" s="32">
        <f t="shared" si="3"/>
        <v>0</v>
      </c>
      <c r="IL36" s="32">
        <f t="shared" si="3"/>
        <v>0</v>
      </c>
      <c r="IM36" s="32">
        <f t="shared" si="3"/>
        <v>0</v>
      </c>
      <c r="IN36" s="32">
        <f t="shared" si="3"/>
        <v>0</v>
      </c>
      <c r="IO36" s="32">
        <f t="shared" si="3"/>
        <v>0</v>
      </c>
      <c r="IP36" s="32">
        <f t="shared" si="3"/>
        <v>0</v>
      </c>
      <c r="IQ36" s="32">
        <f t="shared" si="3"/>
        <v>0</v>
      </c>
      <c r="IR36" s="32">
        <f t="shared" si="3"/>
        <v>0</v>
      </c>
      <c r="IS36" s="32">
        <f t="shared" si="3"/>
        <v>0</v>
      </c>
      <c r="IT36" s="32">
        <f t="shared" si="3"/>
        <v>0</v>
      </c>
      <c r="IU36" s="32">
        <f t="shared" si="3"/>
        <v>0</v>
      </c>
      <c r="IV36" s="32">
        <f t="shared" si="3"/>
        <v>0</v>
      </c>
    </row>
    <row r="37" spans="1:6" ht="29.25">
      <c r="A37" s="27" t="s">
        <v>39</v>
      </c>
      <c r="B37" s="16" t="s">
        <v>81</v>
      </c>
      <c r="C37" s="14">
        <v>25</v>
      </c>
      <c r="D37" s="20"/>
      <c r="E37" s="20"/>
      <c r="F37" s="7"/>
    </row>
    <row r="38" spans="1:6" ht="29.25">
      <c r="A38" s="27" t="s">
        <v>40</v>
      </c>
      <c r="B38" s="16" t="s">
        <v>82</v>
      </c>
      <c r="C38" s="14">
        <v>26</v>
      </c>
      <c r="D38" s="20">
        <v>90149</v>
      </c>
      <c r="E38" s="20"/>
      <c r="F38" s="7"/>
    </row>
    <row r="39" spans="1:6" ht="30">
      <c r="A39" s="27" t="s">
        <v>41</v>
      </c>
      <c r="B39" s="16" t="s">
        <v>42</v>
      </c>
      <c r="C39" s="14">
        <v>27</v>
      </c>
      <c r="D39" s="17" t="s">
        <v>54</v>
      </c>
      <c r="E39" s="18" t="s">
        <v>54</v>
      </c>
      <c r="F39" s="7"/>
    </row>
    <row r="40" spans="1:6" ht="15">
      <c r="A40" s="27"/>
      <c r="B40" s="16" t="s">
        <v>43</v>
      </c>
      <c r="C40" s="14">
        <v>28</v>
      </c>
      <c r="D40" s="22">
        <f>IF(D37&gt;D38,D37-D38,0)</f>
        <v>0</v>
      </c>
      <c r="E40" s="23">
        <f>IF(E37&gt;E38,E37-E38,0)</f>
        <v>0</v>
      </c>
      <c r="F40" s="7"/>
    </row>
    <row r="41" spans="1:6" ht="15">
      <c r="A41" s="27"/>
      <c r="B41" s="16" t="s">
        <v>44</v>
      </c>
      <c r="C41" s="14">
        <v>29</v>
      </c>
      <c r="D41" s="22">
        <f>IF(D37&lt;D38,D38-D37,0)</f>
        <v>90149</v>
      </c>
      <c r="E41" s="23">
        <f>IF(E37&lt;E38,E38-E37,0)</f>
        <v>0</v>
      </c>
      <c r="F41" s="7"/>
    </row>
    <row r="42" spans="1:6" ht="15">
      <c r="A42" s="27" t="s">
        <v>45</v>
      </c>
      <c r="B42" s="16" t="s">
        <v>46</v>
      </c>
      <c r="C42" s="14">
        <v>30</v>
      </c>
      <c r="D42" s="17" t="s">
        <v>54</v>
      </c>
      <c r="E42" s="18" t="s">
        <v>54</v>
      </c>
      <c r="F42" s="7"/>
    </row>
    <row r="43" spans="1:6" ht="15">
      <c r="A43" s="27"/>
      <c r="B43" s="16" t="s">
        <v>47</v>
      </c>
      <c r="C43" s="14">
        <v>31</v>
      </c>
      <c r="D43" s="22">
        <f>IF(D35+D40-D36-D41&gt;0,D35+D40-D36-D41,0)</f>
        <v>0</v>
      </c>
      <c r="E43" s="23">
        <f>IF(E35+E40-E36-E41&gt;0,E35+E40-E36-E41,0)</f>
        <v>0</v>
      </c>
      <c r="F43" s="7"/>
    </row>
    <row r="44" spans="1:6" ht="15">
      <c r="A44" s="15"/>
      <c r="B44" s="16" t="s">
        <v>48</v>
      </c>
      <c r="C44" s="14">
        <v>32</v>
      </c>
      <c r="D44" s="22">
        <f>IF(D36+D41-D35-D40&gt;0,D36+D41-D35-D40,0)</f>
        <v>13361511</v>
      </c>
      <c r="E44" s="23">
        <f>IF(E36+E41-E35-E40&gt;0,E36+E41-E35-E40,0)</f>
        <v>63732603</v>
      </c>
      <c r="F44" s="7"/>
    </row>
    <row r="45" spans="1:6" ht="12.75">
      <c r="A45" s="33"/>
      <c r="C45" s="33"/>
      <c r="D45" s="9"/>
      <c r="E45" s="10"/>
      <c r="F45" s="35"/>
    </row>
    <row r="46" spans="1:6" ht="12.75">
      <c r="A46" s="33"/>
      <c r="B46" s="9"/>
      <c r="C46" s="33"/>
      <c r="D46" s="9"/>
      <c r="E46" s="10"/>
      <c r="F46" s="35"/>
    </row>
    <row r="47" spans="1:6" ht="15">
      <c r="A47" s="33"/>
      <c r="B47" s="36" t="s">
        <v>83</v>
      </c>
      <c r="C47" s="60" t="s">
        <v>84</v>
      </c>
      <c r="D47" s="60"/>
      <c r="E47" s="60"/>
      <c r="F47" s="37"/>
    </row>
    <row r="48" spans="1:6" ht="15">
      <c r="A48" s="33"/>
      <c r="B48" s="36" t="s">
        <v>90</v>
      </c>
      <c r="C48" s="36"/>
      <c r="D48" s="61" t="s">
        <v>85</v>
      </c>
      <c r="E48" s="61"/>
      <c r="F48" s="37"/>
    </row>
    <row r="49" spans="1:6" ht="13.5">
      <c r="A49" s="38"/>
      <c r="B49" s="39"/>
      <c r="C49" s="40"/>
      <c r="D49" s="46" t="s">
        <v>91</v>
      </c>
      <c r="E49" s="47"/>
      <c r="F49" s="42"/>
    </row>
    <row r="50" spans="1:6" ht="12.75">
      <c r="A50" s="33"/>
      <c r="B50" s="39"/>
      <c r="C50" s="2"/>
      <c r="D50" s="48"/>
      <c r="E50" s="49"/>
      <c r="F50" s="43"/>
    </row>
    <row r="51" spans="1:6" ht="12.75">
      <c r="A51" s="33"/>
      <c r="B51" s="39"/>
      <c r="C51" s="2"/>
      <c r="D51" s="2"/>
      <c r="E51" s="3"/>
      <c r="F51" s="43"/>
    </row>
    <row r="52" ht="12.75">
      <c r="A52" s="44"/>
    </row>
    <row r="58" ht="12.75">
      <c r="E58" s="55"/>
    </row>
    <row r="59" ht="12.75">
      <c r="E59" s="55"/>
    </row>
    <row r="60" ht="12.75">
      <c r="E60" s="55"/>
    </row>
    <row r="61" ht="12.75">
      <c r="E61" s="55"/>
    </row>
    <row r="62" ht="12.75">
      <c r="E62" s="56"/>
    </row>
    <row r="63" ht="12.75">
      <c r="E63" s="55"/>
    </row>
    <row r="64" ht="12.75">
      <c r="E64" s="55"/>
    </row>
    <row r="70" ht="12.75">
      <c r="E70" s="52"/>
    </row>
    <row r="86" ht="12.75">
      <c r="E86" s="52"/>
    </row>
    <row r="93" ht="12.75">
      <c r="E93" s="52"/>
    </row>
    <row r="95" ht="12.75">
      <c r="E95" s="52"/>
    </row>
    <row r="97" ht="12.75">
      <c r="E97" s="52"/>
    </row>
  </sheetData>
  <sheetProtection/>
  <mergeCells count="12">
    <mergeCell ref="C47:E47"/>
    <mergeCell ref="D48:E48"/>
    <mergeCell ref="A7:E7"/>
    <mergeCell ref="A9:B9"/>
    <mergeCell ref="B10:B11"/>
    <mergeCell ref="C10:C11"/>
    <mergeCell ref="D10:D11"/>
    <mergeCell ref="E10:E11"/>
    <mergeCell ref="A1:B1"/>
    <mergeCell ref="A2:B2"/>
    <mergeCell ref="A3:B3"/>
    <mergeCell ref="A6:E6"/>
  </mergeCells>
  <printOptions/>
  <pageMargins left="0.49" right="0.21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28">
      <selection activeCell="F15" sqref="F15"/>
    </sheetView>
  </sheetViews>
  <sheetFormatPr defaultColWidth="0" defaultRowHeight="12.75"/>
  <cols>
    <col min="1" max="1" width="4.57421875" style="34" customWidth="1"/>
    <col min="2" max="2" width="50.421875" style="34" customWidth="1"/>
    <col min="3" max="3" width="9.57421875" style="34" customWidth="1"/>
    <col min="4" max="4" width="17.140625" style="34" customWidth="1"/>
    <col min="5" max="5" width="17.140625" style="45" customWidth="1"/>
    <col min="6" max="6" width="13.00390625" style="4" customWidth="1"/>
    <col min="7" max="255" width="9.140625" style="4" hidden="1" customWidth="1"/>
    <col min="256" max="16384" width="14.28125" style="4" hidden="1" customWidth="1"/>
  </cols>
  <sheetData>
    <row r="1" spans="1:5" ht="15">
      <c r="A1" s="70" t="s">
        <v>86</v>
      </c>
      <c r="B1" s="70"/>
      <c r="C1" s="1"/>
      <c r="D1" s="2"/>
      <c r="E1" s="3"/>
    </row>
    <row r="2" spans="1:5" ht="15">
      <c r="A2" s="71"/>
      <c r="B2" s="71"/>
      <c r="C2" s="2"/>
      <c r="D2" s="5"/>
      <c r="E2" s="6" t="s">
        <v>49</v>
      </c>
    </row>
    <row r="3" spans="1:5" ht="14.25">
      <c r="A3" s="62"/>
      <c r="B3" s="62"/>
      <c r="C3" s="2"/>
      <c r="D3" s="2"/>
      <c r="E3" s="3"/>
    </row>
    <row r="4" spans="1:5" ht="12.75">
      <c r="A4" s="2"/>
      <c r="B4" s="2"/>
      <c r="C4" s="2"/>
      <c r="D4" s="2"/>
      <c r="E4" s="3"/>
    </row>
    <row r="5" spans="1:5" ht="12.75">
      <c r="A5" s="2"/>
      <c r="B5" s="2"/>
      <c r="C5" s="2"/>
      <c r="D5" s="2"/>
      <c r="E5" s="3"/>
    </row>
    <row r="6" spans="1:6" ht="12.75">
      <c r="A6" s="63" t="s">
        <v>88</v>
      </c>
      <c r="B6" s="63"/>
      <c r="C6" s="63"/>
      <c r="D6" s="63"/>
      <c r="E6" s="63"/>
      <c r="F6" s="7"/>
    </row>
    <row r="7" spans="1:5" s="8" customFormat="1" ht="12.75">
      <c r="A7" s="64" t="s">
        <v>94</v>
      </c>
      <c r="B7" s="65"/>
      <c r="C7" s="65"/>
      <c r="D7" s="65"/>
      <c r="E7" s="65"/>
    </row>
    <row r="8" spans="1:6" ht="12.75">
      <c r="A8" s="9"/>
      <c r="B8" s="9"/>
      <c r="C8" s="9"/>
      <c r="D8" s="9"/>
      <c r="E8" s="10"/>
      <c r="F8" s="7"/>
    </row>
    <row r="9" spans="1:6" ht="12.75">
      <c r="A9" s="66" t="s">
        <v>0</v>
      </c>
      <c r="B9" s="66"/>
      <c r="C9" s="9"/>
      <c r="D9" s="9"/>
      <c r="E9" s="10"/>
      <c r="F9" s="7"/>
    </row>
    <row r="10" spans="1:6" ht="12.75">
      <c r="A10" s="11" t="s">
        <v>50</v>
      </c>
      <c r="B10" s="67" t="s">
        <v>51</v>
      </c>
      <c r="C10" s="67" t="s">
        <v>52</v>
      </c>
      <c r="D10" s="67" t="s">
        <v>1</v>
      </c>
      <c r="E10" s="69" t="s">
        <v>2</v>
      </c>
      <c r="F10" s="7"/>
    </row>
    <row r="11" spans="1:6" ht="12.75">
      <c r="A11" s="13" t="s">
        <v>53</v>
      </c>
      <c r="B11" s="68"/>
      <c r="C11" s="68"/>
      <c r="D11" s="68"/>
      <c r="E11" s="69"/>
      <c r="F11" s="7"/>
    </row>
    <row r="12" spans="1:6" ht="12.75">
      <c r="A12" s="14" t="s">
        <v>3</v>
      </c>
      <c r="B12" s="14" t="s">
        <v>4</v>
      </c>
      <c r="C12" s="14" t="s">
        <v>5</v>
      </c>
      <c r="D12" s="14">
        <v>2</v>
      </c>
      <c r="E12" s="12">
        <v>2</v>
      </c>
      <c r="F12" s="7"/>
    </row>
    <row r="13" spans="1:6" ht="15">
      <c r="A13" s="15" t="s">
        <v>6</v>
      </c>
      <c r="B13" s="16" t="s">
        <v>7</v>
      </c>
      <c r="C13" s="14" t="s">
        <v>8</v>
      </c>
      <c r="D13" s="17" t="s">
        <v>54</v>
      </c>
      <c r="E13" s="18" t="s">
        <v>54</v>
      </c>
      <c r="F13" s="7"/>
    </row>
    <row r="14" spans="1:6" ht="115.5">
      <c r="A14" s="15" t="s">
        <v>9</v>
      </c>
      <c r="B14" s="16" t="s">
        <v>55</v>
      </c>
      <c r="C14" s="14" t="s">
        <v>10</v>
      </c>
      <c r="D14" s="19">
        <v>0</v>
      </c>
      <c r="E14" s="20"/>
      <c r="F14" s="7"/>
    </row>
    <row r="15" spans="1:6" ht="43.5">
      <c r="A15" s="15" t="s">
        <v>11</v>
      </c>
      <c r="B15" s="16" t="s">
        <v>56</v>
      </c>
      <c r="C15" s="14" t="s">
        <v>57</v>
      </c>
      <c r="D15" s="20">
        <v>62375</v>
      </c>
      <c r="E15" s="20">
        <v>66784</v>
      </c>
      <c r="F15" s="7"/>
    </row>
    <row r="16" spans="1:6" ht="72.75">
      <c r="A16" s="15" t="s">
        <v>12</v>
      </c>
      <c r="B16" s="16" t="s">
        <v>58</v>
      </c>
      <c r="C16" s="14" t="s">
        <v>13</v>
      </c>
      <c r="D16" s="20"/>
      <c r="E16" s="20"/>
      <c r="F16" s="7"/>
    </row>
    <row r="17" spans="1:6" ht="57.75">
      <c r="A17" s="15" t="s">
        <v>14</v>
      </c>
      <c r="B17" s="16" t="s">
        <v>59</v>
      </c>
      <c r="C17" s="14" t="s">
        <v>15</v>
      </c>
      <c r="D17" s="20"/>
      <c r="E17" s="20"/>
      <c r="F17" s="7"/>
    </row>
    <row r="18" spans="1:5" s="24" customFormat="1" ht="30">
      <c r="A18" s="21"/>
      <c r="B18" s="16" t="s">
        <v>16</v>
      </c>
      <c r="C18" s="14" t="s">
        <v>17</v>
      </c>
      <c r="D18" s="22">
        <f>SUM(D14:D17)</f>
        <v>62375</v>
      </c>
      <c r="E18" s="23">
        <f>E14+E15+E16+E17</f>
        <v>66784</v>
      </c>
    </row>
    <row r="19" spans="1:6" ht="15">
      <c r="A19" s="15" t="s">
        <v>18</v>
      </c>
      <c r="B19" s="16" t="s">
        <v>19</v>
      </c>
      <c r="C19" s="14" t="s">
        <v>20</v>
      </c>
      <c r="D19" s="17" t="s">
        <v>54</v>
      </c>
      <c r="E19" s="18" t="s">
        <v>54</v>
      </c>
      <c r="F19" s="7"/>
    </row>
    <row r="20" spans="1:6" ht="72.75">
      <c r="A20" s="15" t="s">
        <v>9</v>
      </c>
      <c r="B20" s="16" t="s">
        <v>60</v>
      </c>
      <c r="C20" s="14" t="s">
        <v>21</v>
      </c>
      <c r="D20" s="20">
        <v>56975</v>
      </c>
      <c r="E20" s="20">
        <v>38671</v>
      </c>
      <c r="F20" s="7"/>
    </row>
    <row r="21" spans="1:6" ht="57.75">
      <c r="A21" s="15" t="s">
        <v>11</v>
      </c>
      <c r="B21" s="16" t="s">
        <v>61</v>
      </c>
      <c r="C21" s="14" t="s">
        <v>22</v>
      </c>
      <c r="D21" s="25"/>
      <c r="E21" s="20"/>
      <c r="F21" s="7"/>
    </row>
    <row r="22" spans="1:6" ht="144">
      <c r="A22" s="15" t="s">
        <v>12</v>
      </c>
      <c r="B22" s="16" t="s">
        <v>62</v>
      </c>
      <c r="C22" s="14" t="s">
        <v>63</v>
      </c>
      <c r="D22" s="20">
        <v>11915</v>
      </c>
      <c r="E22" s="20">
        <v>9837</v>
      </c>
      <c r="F22" s="7"/>
    </row>
    <row r="23" spans="1:6" ht="57.75">
      <c r="A23" s="15" t="s">
        <v>14</v>
      </c>
      <c r="B23" s="16" t="s">
        <v>64</v>
      </c>
      <c r="C23" s="14" t="s">
        <v>65</v>
      </c>
      <c r="D23" s="20">
        <v>0</v>
      </c>
      <c r="E23" s="20">
        <v>0</v>
      </c>
      <c r="F23" s="7"/>
    </row>
    <row r="24" spans="1:6" ht="29.25">
      <c r="A24" s="15" t="s">
        <v>23</v>
      </c>
      <c r="B24" s="16" t="s">
        <v>66</v>
      </c>
      <c r="C24" s="14" t="s">
        <v>67</v>
      </c>
      <c r="D24" s="20"/>
      <c r="E24" s="20"/>
      <c r="F24" s="7"/>
    </row>
    <row r="25" spans="1:6" ht="30">
      <c r="A25" s="26"/>
      <c r="B25" s="16" t="s">
        <v>24</v>
      </c>
      <c r="C25" s="14" t="s">
        <v>68</v>
      </c>
      <c r="D25" s="22">
        <f>SUM(D20:D24)</f>
        <v>68890</v>
      </c>
      <c r="E25" s="23">
        <f>SUM(E20:E24)</f>
        <v>48508</v>
      </c>
      <c r="F25" s="7"/>
    </row>
    <row r="26" spans="1:6" ht="30">
      <c r="A26" s="27" t="s">
        <v>25</v>
      </c>
      <c r="B26" s="16" t="s">
        <v>26</v>
      </c>
      <c r="C26" s="14" t="s">
        <v>69</v>
      </c>
      <c r="D26" s="17" t="s">
        <v>54</v>
      </c>
      <c r="E26" s="18" t="s">
        <v>54</v>
      </c>
      <c r="F26" s="7"/>
    </row>
    <row r="27" spans="1:6" ht="15">
      <c r="A27" s="26"/>
      <c r="B27" s="16" t="s">
        <v>27</v>
      </c>
      <c r="C27" s="14" t="s">
        <v>70</v>
      </c>
      <c r="D27" s="28"/>
      <c r="E27" s="29">
        <f>IF(E18&gt;E25,E18-E25,0)</f>
        <v>18276</v>
      </c>
      <c r="F27" s="7"/>
    </row>
    <row r="28" spans="1:6" ht="15">
      <c r="A28" s="26"/>
      <c r="B28" s="16" t="s">
        <v>28</v>
      </c>
      <c r="C28" s="14" t="s">
        <v>71</v>
      </c>
      <c r="D28" s="28">
        <f>D25-D18</f>
        <v>6515</v>
      </c>
      <c r="E28" s="29">
        <f>IF(E18&lt;E25,E25-E18,0)</f>
        <v>0</v>
      </c>
      <c r="F28" s="7"/>
    </row>
    <row r="29" spans="1:6" ht="43.5">
      <c r="A29" s="27" t="s">
        <v>29</v>
      </c>
      <c r="B29" s="16" t="s">
        <v>72</v>
      </c>
      <c r="C29" s="14" t="s">
        <v>73</v>
      </c>
      <c r="D29" s="20"/>
      <c r="E29" s="20"/>
      <c r="F29" s="7"/>
    </row>
    <row r="30" spans="1:6" ht="57.75">
      <c r="A30" s="27" t="s">
        <v>30</v>
      </c>
      <c r="B30" s="16" t="s">
        <v>74</v>
      </c>
      <c r="C30" s="14" t="s">
        <v>75</v>
      </c>
      <c r="D30" s="20"/>
      <c r="E30" s="20"/>
      <c r="F30" s="7"/>
    </row>
    <row r="31" spans="1:6" ht="15">
      <c r="A31" s="27" t="s">
        <v>31</v>
      </c>
      <c r="B31" s="16" t="s">
        <v>32</v>
      </c>
      <c r="C31" s="14" t="s">
        <v>76</v>
      </c>
      <c r="D31" s="17" t="s">
        <v>54</v>
      </c>
      <c r="E31" s="18" t="s">
        <v>54</v>
      </c>
      <c r="F31" s="7"/>
    </row>
    <row r="32" spans="1:6" ht="15">
      <c r="A32" s="27"/>
      <c r="B32" s="16" t="s">
        <v>33</v>
      </c>
      <c r="C32" s="14" t="s">
        <v>77</v>
      </c>
      <c r="D32" s="22">
        <f>IF(D29&gt;D30,D29-D30,0)</f>
        <v>0</v>
      </c>
      <c r="E32" s="23">
        <f>IF(E29&gt;E30,E29-E30,0)</f>
        <v>0</v>
      </c>
      <c r="F32" s="7"/>
    </row>
    <row r="33" spans="1:6" ht="15">
      <c r="A33" s="27"/>
      <c r="B33" s="16" t="s">
        <v>34</v>
      </c>
      <c r="C33" s="14" t="s">
        <v>78</v>
      </c>
      <c r="D33" s="22">
        <f>IF(D29&lt;D30,D30-D29,0)</f>
        <v>0</v>
      </c>
      <c r="E33" s="23">
        <f>IF(E29&lt;E30,E30-E29,0)</f>
        <v>0</v>
      </c>
      <c r="F33" s="7"/>
    </row>
    <row r="34" spans="1:6" ht="15">
      <c r="A34" s="27" t="s">
        <v>35</v>
      </c>
      <c r="B34" s="16" t="s">
        <v>36</v>
      </c>
      <c r="C34" s="14" t="s">
        <v>79</v>
      </c>
      <c r="D34" s="17" t="s">
        <v>54</v>
      </c>
      <c r="E34" s="18" t="s">
        <v>54</v>
      </c>
      <c r="F34" s="7"/>
    </row>
    <row r="35" spans="1:6" ht="15">
      <c r="A35" s="27"/>
      <c r="B35" s="16" t="s">
        <v>37</v>
      </c>
      <c r="C35" s="14" t="s">
        <v>80</v>
      </c>
      <c r="D35" s="22"/>
      <c r="E35" s="23">
        <f>IF(E27+E32-E28-E33&gt;0,E27+E32-E28-E33,0)</f>
        <v>18276</v>
      </c>
      <c r="F35" s="7"/>
    </row>
    <row r="36" spans="1:256" ht="15">
      <c r="A36" s="27"/>
      <c r="B36" s="16" t="s">
        <v>38</v>
      </c>
      <c r="C36" s="14">
        <v>24</v>
      </c>
      <c r="D36" s="22">
        <f>D28+D33-D27</f>
        <v>6515</v>
      </c>
      <c r="E36" s="23">
        <f>IF(E28+E33-E27-E32&gt;0,E28+E33-E27-E32,0)</f>
        <v>0</v>
      </c>
      <c r="F36" s="30"/>
      <c r="G36" s="31">
        <f aca="true" t="shared" si="0" ref="G36:BR36">IF(G28+G33-G27-G32&gt;0,G28+G33-G27-G32,0)</f>
        <v>0</v>
      </c>
      <c r="H36" s="32">
        <f t="shared" si="0"/>
        <v>0</v>
      </c>
      <c r="I36" s="32">
        <f t="shared" si="0"/>
        <v>0</v>
      </c>
      <c r="J36" s="32">
        <f t="shared" si="0"/>
        <v>0</v>
      </c>
      <c r="K36" s="32">
        <f t="shared" si="0"/>
        <v>0</v>
      </c>
      <c r="L36" s="32">
        <f t="shared" si="0"/>
        <v>0</v>
      </c>
      <c r="M36" s="32">
        <f t="shared" si="0"/>
        <v>0</v>
      </c>
      <c r="N36" s="32">
        <f t="shared" si="0"/>
        <v>0</v>
      </c>
      <c r="O36" s="32">
        <f t="shared" si="0"/>
        <v>0</v>
      </c>
      <c r="P36" s="32">
        <f t="shared" si="0"/>
        <v>0</v>
      </c>
      <c r="Q36" s="32">
        <f t="shared" si="0"/>
        <v>0</v>
      </c>
      <c r="R36" s="32">
        <f t="shared" si="0"/>
        <v>0</v>
      </c>
      <c r="S36" s="32">
        <f t="shared" si="0"/>
        <v>0</v>
      </c>
      <c r="T36" s="32">
        <f t="shared" si="0"/>
        <v>0</v>
      </c>
      <c r="U36" s="32">
        <f t="shared" si="0"/>
        <v>0</v>
      </c>
      <c r="V36" s="32">
        <f t="shared" si="0"/>
        <v>0</v>
      </c>
      <c r="W36" s="32">
        <f t="shared" si="0"/>
        <v>0</v>
      </c>
      <c r="X36" s="32">
        <f t="shared" si="0"/>
        <v>0</v>
      </c>
      <c r="Y36" s="32">
        <f t="shared" si="0"/>
        <v>0</v>
      </c>
      <c r="Z36" s="32">
        <f t="shared" si="0"/>
        <v>0</v>
      </c>
      <c r="AA36" s="32">
        <f t="shared" si="0"/>
        <v>0</v>
      </c>
      <c r="AB36" s="32">
        <f t="shared" si="0"/>
        <v>0</v>
      </c>
      <c r="AC36" s="32">
        <f t="shared" si="0"/>
        <v>0</v>
      </c>
      <c r="AD36" s="32">
        <f t="shared" si="0"/>
        <v>0</v>
      </c>
      <c r="AE36" s="32">
        <f t="shared" si="0"/>
        <v>0</v>
      </c>
      <c r="AF36" s="32">
        <f t="shared" si="0"/>
        <v>0</v>
      </c>
      <c r="AG36" s="32">
        <f t="shared" si="0"/>
        <v>0</v>
      </c>
      <c r="AH36" s="32">
        <f t="shared" si="0"/>
        <v>0</v>
      </c>
      <c r="AI36" s="32">
        <f t="shared" si="0"/>
        <v>0</v>
      </c>
      <c r="AJ36" s="32">
        <f t="shared" si="0"/>
        <v>0</v>
      </c>
      <c r="AK36" s="32">
        <f t="shared" si="0"/>
        <v>0</v>
      </c>
      <c r="AL36" s="32">
        <f t="shared" si="0"/>
        <v>0</v>
      </c>
      <c r="AM36" s="32">
        <f t="shared" si="0"/>
        <v>0</v>
      </c>
      <c r="AN36" s="32">
        <f t="shared" si="0"/>
        <v>0</v>
      </c>
      <c r="AO36" s="32">
        <f t="shared" si="0"/>
        <v>0</v>
      </c>
      <c r="AP36" s="32">
        <f t="shared" si="0"/>
        <v>0</v>
      </c>
      <c r="AQ36" s="32">
        <f t="shared" si="0"/>
        <v>0</v>
      </c>
      <c r="AR36" s="32">
        <f t="shared" si="0"/>
        <v>0</v>
      </c>
      <c r="AS36" s="32">
        <f t="shared" si="0"/>
        <v>0</v>
      </c>
      <c r="AT36" s="32">
        <f t="shared" si="0"/>
        <v>0</v>
      </c>
      <c r="AU36" s="32">
        <f t="shared" si="0"/>
        <v>0</v>
      </c>
      <c r="AV36" s="32">
        <f t="shared" si="0"/>
        <v>0</v>
      </c>
      <c r="AW36" s="32">
        <f t="shared" si="0"/>
        <v>0</v>
      </c>
      <c r="AX36" s="32">
        <f t="shared" si="0"/>
        <v>0</v>
      </c>
      <c r="AY36" s="32">
        <f t="shared" si="0"/>
        <v>0</v>
      </c>
      <c r="AZ36" s="32">
        <f t="shared" si="0"/>
        <v>0</v>
      </c>
      <c r="BA36" s="32">
        <f t="shared" si="0"/>
        <v>0</v>
      </c>
      <c r="BB36" s="32">
        <f t="shared" si="0"/>
        <v>0</v>
      </c>
      <c r="BC36" s="32">
        <f t="shared" si="0"/>
        <v>0</v>
      </c>
      <c r="BD36" s="32">
        <f t="shared" si="0"/>
        <v>0</v>
      </c>
      <c r="BE36" s="32">
        <f t="shared" si="0"/>
        <v>0</v>
      </c>
      <c r="BF36" s="32">
        <f t="shared" si="0"/>
        <v>0</v>
      </c>
      <c r="BG36" s="32">
        <f t="shared" si="0"/>
        <v>0</v>
      </c>
      <c r="BH36" s="32">
        <f t="shared" si="0"/>
        <v>0</v>
      </c>
      <c r="BI36" s="32">
        <f t="shared" si="0"/>
        <v>0</v>
      </c>
      <c r="BJ36" s="32">
        <f t="shared" si="0"/>
        <v>0</v>
      </c>
      <c r="BK36" s="32">
        <f t="shared" si="0"/>
        <v>0</v>
      </c>
      <c r="BL36" s="32">
        <f t="shared" si="0"/>
        <v>0</v>
      </c>
      <c r="BM36" s="32">
        <f t="shared" si="0"/>
        <v>0</v>
      </c>
      <c r="BN36" s="32">
        <f t="shared" si="0"/>
        <v>0</v>
      </c>
      <c r="BO36" s="32">
        <f t="shared" si="0"/>
        <v>0</v>
      </c>
      <c r="BP36" s="32">
        <f t="shared" si="0"/>
        <v>0</v>
      </c>
      <c r="BQ36" s="32">
        <f t="shared" si="0"/>
        <v>0</v>
      </c>
      <c r="BR36" s="32">
        <f t="shared" si="0"/>
        <v>0</v>
      </c>
      <c r="BS36" s="32">
        <f aca="true" t="shared" si="1" ref="BS36:ED36">IF(BS28+BS33-BS27-BS32&gt;0,BS28+BS33-BS27-BS32,0)</f>
        <v>0</v>
      </c>
      <c r="BT36" s="32">
        <f t="shared" si="1"/>
        <v>0</v>
      </c>
      <c r="BU36" s="32">
        <f t="shared" si="1"/>
        <v>0</v>
      </c>
      <c r="BV36" s="32">
        <f t="shared" si="1"/>
        <v>0</v>
      </c>
      <c r="BW36" s="32">
        <f t="shared" si="1"/>
        <v>0</v>
      </c>
      <c r="BX36" s="32">
        <f t="shared" si="1"/>
        <v>0</v>
      </c>
      <c r="BY36" s="32">
        <f t="shared" si="1"/>
        <v>0</v>
      </c>
      <c r="BZ36" s="32">
        <f t="shared" si="1"/>
        <v>0</v>
      </c>
      <c r="CA36" s="32">
        <f t="shared" si="1"/>
        <v>0</v>
      </c>
      <c r="CB36" s="32">
        <f t="shared" si="1"/>
        <v>0</v>
      </c>
      <c r="CC36" s="32">
        <f t="shared" si="1"/>
        <v>0</v>
      </c>
      <c r="CD36" s="32">
        <f t="shared" si="1"/>
        <v>0</v>
      </c>
      <c r="CE36" s="32">
        <f t="shared" si="1"/>
        <v>0</v>
      </c>
      <c r="CF36" s="32">
        <f t="shared" si="1"/>
        <v>0</v>
      </c>
      <c r="CG36" s="32">
        <f t="shared" si="1"/>
        <v>0</v>
      </c>
      <c r="CH36" s="32">
        <f t="shared" si="1"/>
        <v>0</v>
      </c>
      <c r="CI36" s="32">
        <f t="shared" si="1"/>
        <v>0</v>
      </c>
      <c r="CJ36" s="32">
        <f t="shared" si="1"/>
        <v>0</v>
      </c>
      <c r="CK36" s="32">
        <f t="shared" si="1"/>
        <v>0</v>
      </c>
      <c r="CL36" s="32">
        <f t="shared" si="1"/>
        <v>0</v>
      </c>
      <c r="CM36" s="32">
        <f t="shared" si="1"/>
        <v>0</v>
      </c>
      <c r="CN36" s="32">
        <f t="shared" si="1"/>
        <v>0</v>
      </c>
      <c r="CO36" s="32">
        <f t="shared" si="1"/>
        <v>0</v>
      </c>
      <c r="CP36" s="32">
        <f t="shared" si="1"/>
        <v>0</v>
      </c>
      <c r="CQ36" s="32">
        <f t="shared" si="1"/>
        <v>0</v>
      </c>
      <c r="CR36" s="32">
        <f t="shared" si="1"/>
        <v>0</v>
      </c>
      <c r="CS36" s="32">
        <f t="shared" si="1"/>
        <v>0</v>
      </c>
      <c r="CT36" s="32">
        <f t="shared" si="1"/>
        <v>0</v>
      </c>
      <c r="CU36" s="32">
        <f t="shared" si="1"/>
        <v>0</v>
      </c>
      <c r="CV36" s="32">
        <f t="shared" si="1"/>
        <v>0</v>
      </c>
      <c r="CW36" s="32">
        <f t="shared" si="1"/>
        <v>0</v>
      </c>
      <c r="CX36" s="32">
        <f t="shared" si="1"/>
        <v>0</v>
      </c>
      <c r="CY36" s="32">
        <f t="shared" si="1"/>
        <v>0</v>
      </c>
      <c r="CZ36" s="32">
        <f t="shared" si="1"/>
        <v>0</v>
      </c>
      <c r="DA36" s="32">
        <f t="shared" si="1"/>
        <v>0</v>
      </c>
      <c r="DB36" s="32">
        <f t="shared" si="1"/>
        <v>0</v>
      </c>
      <c r="DC36" s="32">
        <f t="shared" si="1"/>
        <v>0</v>
      </c>
      <c r="DD36" s="32">
        <f t="shared" si="1"/>
        <v>0</v>
      </c>
      <c r="DE36" s="32">
        <f t="shared" si="1"/>
        <v>0</v>
      </c>
      <c r="DF36" s="32">
        <f t="shared" si="1"/>
        <v>0</v>
      </c>
      <c r="DG36" s="32">
        <f t="shared" si="1"/>
        <v>0</v>
      </c>
      <c r="DH36" s="32">
        <f t="shared" si="1"/>
        <v>0</v>
      </c>
      <c r="DI36" s="32">
        <f t="shared" si="1"/>
        <v>0</v>
      </c>
      <c r="DJ36" s="32">
        <f t="shared" si="1"/>
        <v>0</v>
      </c>
      <c r="DK36" s="32">
        <f t="shared" si="1"/>
        <v>0</v>
      </c>
      <c r="DL36" s="32">
        <f t="shared" si="1"/>
        <v>0</v>
      </c>
      <c r="DM36" s="32">
        <f t="shared" si="1"/>
        <v>0</v>
      </c>
      <c r="DN36" s="32">
        <f t="shared" si="1"/>
        <v>0</v>
      </c>
      <c r="DO36" s="32">
        <f t="shared" si="1"/>
        <v>0</v>
      </c>
      <c r="DP36" s="32">
        <f t="shared" si="1"/>
        <v>0</v>
      </c>
      <c r="DQ36" s="32">
        <f t="shared" si="1"/>
        <v>0</v>
      </c>
      <c r="DR36" s="32">
        <f t="shared" si="1"/>
        <v>0</v>
      </c>
      <c r="DS36" s="32">
        <f t="shared" si="1"/>
        <v>0</v>
      </c>
      <c r="DT36" s="32">
        <f t="shared" si="1"/>
        <v>0</v>
      </c>
      <c r="DU36" s="32">
        <f t="shared" si="1"/>
        <v>0</v>
      </c>
      <c r="DV36" s="32">
        <f t="shared" si="1"/>
        <v>0</v>
      </c>
      <c r="DW36" s="32">
        <f t="shared" si="1"/>
        <v>0</v>
      </c>
      <c r="DX36" s="32">
        <f t="shared" si="1"/>
        <v>0</v>
      </c>
      <c r="DY36" s="32">
        <f t="shared" si="1"/>
        <v>0</v>
      </c>
      <c r="DZ36" s="32">
        <f t="shared" si="1"/>
        <v>0</v>
      </c>
      <c r="EA36" s="32">
        <f t="shared" si="1"/>
        <v>0</v>
      </c>
      <c r="EB36" s="32">
        <f t="shared" si="1"/>
        <v>0</v>
      </c>
      <c r="EC36" s="32">
        <f t="shared" si="1"/>
        <v>0</v>
      </c>
      <c r="ED36" s="32">
        <f t="shared" si="1"/>
        <v>0</v>
      </c>
      <c r="EE36" s="32">
        <f aca="true" t="shared" si="2" ref="EE36:GP36">IF(EE28+EE33-EE27-EE32&gt;0,EE28+EE33-EE27-EE32,0)</f>
        <v>0</v>
      </c>
      <c r="EF36" s="32">
        <f t="shared" si="2"/>
        <v>0</v>
      </c>
      <c r="EG36" s="32">
        <f t="shared" si="2"/>
        <v>0</v>
      </c>
      <c r="EH36" s="32">
        <f t="shared" si="2"/>
        <v>0</v>
      </c>
      <c r="EI36" s="32">
        <f t="shared" si="2"/>
        <v>0</v>
      </c>
      <c r="EJ36" s="32">
        <f t="shared" si="2"/>
        <v>0</v>
      </c>
      <c r="EK36" s="32">
        <f t="shared" si="2"/>
        <v>0</v>
      </c>
      <c r="EL36" s="32">
        <f t="shared" si="2"/>
        <v>0</v>
      </c>
      <c r="EM36" s="32">
        <f t="shared" si="2"/>
        <v>0</v>
      </c>
      <c r="EN36" s="32">
        <f t="shared" si="2"/>
        <v>0</v>
      </c>
      <c r="EO36" s="32">
        <f t="shared" si="2"/>
        <v>0</v>
      </c>
      <c r="EP36" s="32">
        <f t="shared" si="2"/>
        <v>0</v>
      </c>
      <c r="EQ36" s="32">
        <f t="shared" si="2"/>
        <v>0</v>
      </c>
      <c r="ER36" s="32">
        <f t="shared" si="2"/>
        <v>0</v>
      </c>
      <c r="ES36" s="32">
        <f t="shared" si="2"/>
        <v>0</v>
      </c>
      <c r="ET36" s="32">
        <f t="shared" si="2"/>
        <v>0</v>
      </c>
      <c r="EU36" s="32">
        <f t="shared" si="2"/>
        <v>0</v>
      </c>
      <c r="EV36" s="32">
        <f t="shared" si="2"/>
        <v>0</v>
      </c>
      <c r="EW36" s="32">
        <f t="shared" si="2"/>
        <v>0</v>
      </c>
      <c r="EX36" s="32">
        <f t="shared" si="2"/>
        <v>0</v>
      </c>
      <c r="EY36" s="32">
        <f t="shared" si="2"/>
        <v>0</v>
      </c>
      <c r="EZ36" s="32">
        <f t="shared" si="2"/>
        <v>0</v>
      </c>
      <c r="FA36" s="32">
        <f t="shared" si="2"/>
        <v>0</v>
      </c>
      <c r="FB36" s="32">
        <f t="shared" si="2"/>
        <v>0</v>
      </c>
      <c r="FC36" s="32">
        <f t="shared" si="2"/>
        <v>0</v>
      </c>
      <c r="FD36" s="32">
        <f t="shared" si="2"/>
        <v>0</v>
      </c>
      <c r="FE36" s="32">
        <f t="shared" si="2"/>
        <v>0</v>
      </c>
      <c r="FF36" s="32">
        <f t="shared" si="2"/>
        <v>0</v>
      </c>
      <c r="FG36" s="32">
        <f t="shared" si="2"/>
        <v>0</v>
      </c>
      <c r="FH36" s="32">
        <f t="shared" si="2"/>
        <v>0</v>
      </c>
      <c r="FI36" s="32">
        <f t="shared" si="2"/>
        <v>0</v>
      </c>
      <c r="FJ36" s="32">
        <f t="shared" si="2"/>
        <v>0</v>
      </c>
      <c r="FK36" s="32">
        <f t="shared" si="2"/>
        <v>0</v>
      </c>
      <c r="FL36" s="32">
        <f t="shared" si="2"/>
        <v>0</v>
      </c>
      <c r="FM36" s="32">
        <f t="shared" si="2"/>
        <v>0</v>
      </c>
      <c r="FN36" s="32">
        <f t="shared" si="2"/>
        <v>0</v>
      </c>
      <c r="FO36" s="32">
        <f t="shared" si="2"/>
        <v>0</v>
      </c>
      <c r="FP36" s="32">
        <f t="shared" si="2"/>
        <v>0</v>
      </c>
      <c r="FQ36" s="32">
        <f t="shared" si="2"/>
        <v>0</v>
      </c>
      <c r="FR36" s="32">
        <f t="shared" si="2"/>
        <v>0</v>
      </c>
      <c r="FS36" s="32">
        <f t="shared" si="2"/>
        <v>0</v>
      </c>
      <c r="FT36" s="32">
        <f t="shared" si="2"/>
        <v>0</v>
      </c>
      <c r="FU36" s="32">
        <f t="shared" si="2"/>
        <v>0</v>
      </c>
      <c r="FV36" s="32">
        <f t="shared" si="2"/>
        <v>0</v>
      </c>
      <c r="FW36" s="32">
        <f t="shared" si="2"/>
        <v>0</v>
      </c>
      <c r="FX36" s="32">
        <f t="shared" si="2"/>
        <v>0</v>
      </c>
      <c r="FY36" s="32">
        <f t="shared" si="2"/>
        <v>0</v>
      </c>
      <c r="FZ36" s="32">
        <f t="shared" si="2"/>
        <v>0</v>
      </c>
      <c r="GA36" s="32">
        <f t="shared" si="2"/>
        <v>0</v>
      </c>
      <c r="GB36" s="32">
        <f t="shared" si="2"/>
        <v>0</v>
      </c>
      <c r="GC36" s="32">
        <f t="shared" si="2"/>
        <v>0</v>
      </c>
      <c r="GD36" s="32">
        <f t="shared" si="2"/>
        <v>0</v>
      </c>
      <c r="GE36" s="32">
        <f t="shared" si="2"/>
        <v>0</v>
      </c>
      <c r="GF36" s="32">
        <f t="shared" si="2"/>
        <v>0</v>
      </c>
      <c r="GG36" s="32">
        <f t="shared" si="2"/>
        <v>0</v>
      </c>
      <c r="GH36" s="32">
        <f t="shared" si="2"/>
        <v>0</v>
      </c>
      <c r="GI36" s="32">
        <f t="shared" si="2"/>
        <v>0</v>
      </c>
      <c r="GJ36" s="32">
        <f t="shared" si="2"/>
        <v>0</v>
      </c>
      <c r="GK36" s="32">
        <f t="shared" si="2"/>
        <v>0</v>
      </c>
      <c r="GL36" s="32">
        <f t="shared" si="2"/>
        <v>0</v>
      </c>
      <c r="GM36" s="32">
        <f t="shared" si="2"/>
        <v>0</v>
      </c>
      <c r="GN36" s="32">
        <f t="shared" si="2"/>
        <v>0</v>
      </c>
      <c r="GO36" s="32">
        <f t="shared" si="2"/>
        <v>0</v>
      </c>
      <c r="GP36" s="32">
        <f t="shared" si="2"/>
        <v>0</v>
      </c>
      <c r="GQ36" s="32">
        <f aca="true" t="shared" si="3" ref="GQ36:IV36">IF(GQ28+GQ33-GQ27-GQ32&gt;0,GQ28+GQ33-GQ27-GQ32,0)</f>
        <v>0</v>
      </c>
      <c r="GR36" s="32">
        <f t="shared" si="3"/>
        <v>0</v>
      </c>
      <c r="GS36" s="32">
        <f t="shared" si="3"/>
        <v>0</v>
      </c>
      <c r="GT36" s="32">
        <f t="shared" si="3"/>
        <v>0</v>
      </c>
      <c r="GU36" s="32">
        <f t="shared" si="3"/>
        <v>0</v>
      </c>
      <c r="GV36" s="32">
        <f t="shared" si="3"/>
        <v>0</v>
      </c>
      <c r="GW36" s="32">
        <f t="shared" si="3"/>
        <v>0</v>
      </c>
      <c r="GX36" s="32">
        <f t="shared" si="3"/>
        <v>0</v>
      </c>
      <c r="GY36" s="32">
        <f t="shared" si="3"/>
        <v>0</v>
      </c>
      <c r="GZ36" s="32">
        <f t="shared" si="3"/>
        <v>0</v>
      </c>
      <c r="HA36" s="32">
        <f t="shared" si="3"/>
        <v>0</v>
      </c>
      <c r="HB36" s="32">
        <f t="shared" si="3"/>
        <v>0</v>
      </c>
      <c r="HC36" s="32">
        <f t="shared" si="3"/>
        <v>0</v>
      </c>
      <c r="HD36" s="32">
        <f t="shared" si="3"/>
        <v>0</v>
      </c>
      <c r="HE36" s="32">
        <f t="shared" si="3"/>
        <v>0</v>
      </c>
      <c r="HF36" s="32">
        <f t="shared" si="3"/>
        <v>0</v>
      </c>
      <c r="HG36" s="32">
        <f t="shared" si="3"/>
        <v>0</v>
      </c>
      <c r="HH36" s="32">
        <f t="shared" si="3"/>
        <v>0</v>
      </c>
      <c r="HI36" s="32">
        <f t="shared" si="3"/>
        <v>0</v>
      </c>
      <c r="HJ36" s="32">
        <f t="shared" si="3"/>
        <v>0</v>
      </c>
      <c r="HK36" s="32">
        <f t="shared" si="3"/>
        <v>0</v>
      </c>
      <c r="HL36" s="32">
        <f t="shared" si="3"/>
        <v>0</v>
      </c>
      <c r="HM36" s="32">
        <f t="shared" si="3"/>
        <v>0</v>
      </c>
      <c r="HN36" s="32">
        <f t="shared" si="3"/>
        <v>0</v>
      </c>
      <c r="HO36" s="32">
        <f t="shared" si="3"/>
        <v>0</v>
      </c>
      <c r="HP36" s="32">
        <f t="shared" si="3"/>
        <v>0</v>
      </c>
      <c r="HQ36" s="32">
        <f t="shared" si="3"/>
        <v>0</v>
      </c>
      <c r="HR36" s="32">
        <f t="shared" si="3"/>
        <v>0</v>
      </c>
      <c r="HS36" s="32">
        <f t="shared" si="3"/>
        <v>0</v>
      </c>
      <c r="HT36" s="32">
        <f t="shared" si="3"/>
        <v>0</v>
      </c>
      <c r="HU36" s="32">
        <f t="shared" si="3"/>
        <v>0</v>
      </c>
      <c r="HV36" s="32">
        <f t="shared" si="3"/>
        <v>0</v>
      </c>
      <c r="HW36" s="32">
        <f t="shared" si="3"/>
        <v>0</v>
      </c>
      <c r="HX36" s="32">
        <f t="shared" si="3"/>
        <v>0</v>
      </c>
      <c r="HY36" s="32">
        <f t="shared" si="3"/>
        <v>0</v>
      </c>
      <c r="HZ36" s="32">
        <f t="shared" si="3"/>
        <v>0</v>
      </c>
      <c r="IA36" s="32">
        <f t="shared" si="3"/>
        <v>0</v>
      </c>
      <c r="IB36" s="32">
        <f t="shared" si="3"/>
        <v>0</v>
      </c>
      <c r="IC36" s="32">
        <f t="shared" si="3"/>
        <v>0</v>
      </c>
      <c r="ID36" s="32">
        <f t="shared" si="3"/>
        <v>0</v>
      </c>
      <c r="IE36" s="32">
        <f t="shared" si="3"/>
        <v>0</v>
      </c>
      <c r="IF36" s="32">
        <f t="shared" si="3"/>
        <v>0</v>
      </c>
      <c r="IG36" s="32">
        <f t="shared" si="3"/>
        <v>0</v>
      </c>
      <c r="IH36" s="32">
        <f t="shared" si="3"/>
        <v>0</v>
      </c>
      <c r="II36" s="32">
        <f t="shared" si="3"/>
        <v>0</v>
      </c>
      <c r="IJ36" s="32">
        <f t="shared" si="3"/>
        <v>0</v>
      </c>
      <c r="IK36" s="32">
        <f t="shared" si="3"/>
        <v>0</v>
      </c>
      <c r="IL36" s="32">
        <f t="shared" si="3"/>
        <v>0</v>
      </c>
      <c r="IM36" s="32">
        <f t="shared" si="3"/>
        <v>0</v>
      </c>
      <c r="IN36" s="32">
        <f t="shared" si="3"/>
        <v>0</v>
      </c>
      <c r="IO36" s="32">
        <f t="shared" si="3"/>
        <v>0</v>
      </c>
      <c r="IP36" s="32">
        <f t="shared" si="3"/>
        <v>0</v>
      </c>
      <c r="IQ36" s="32">
        <f t="shared" si="3"/>
        <v>0</v>
      </c>
      <c r="IR36" s="32">
        <f t="shared" si="3"/>
        <v>0</v>
      </c>
      <c r="IS36" s="32">
        <f t="shared" si="3"/>
        <v>0</v>
      </c>
      <c r="IT36" s="32">
        <f t="shared" si="3"/>
        <v>0</v>
      </c>
      <c r="IU36" s="32">
        <f t="shared" si="3"/>
        <v>0</v>
      </c>
      <c r="IV36" s="32">
        <f t="shared" si="3"/>
        <v>0</v>
      </c>
    </row>
    <row r="37" spans="1:6" ht="29.25">
      <c r="A37" s="27" t="s">
        <v>39</v>
      </c>
      <c r="B37" s="16" t="s">
        <v>81</v>
      </c>
      <c r="C37" s="14">
        <v>25</v>
      </c>
      <c r="D37" s="20"/>
      <c r="E37" s="20"/>
      <c r="F37" s="7"/>
    </row>
    <row r="38" spans="1:6" ht="29.25">
      <c r="A38" s="27" t="s">
        <v>40</v>
      </c>
      <c r="B38" s="16" t="s">
        <v>82</v>
      </c>
      <c r="C38" s="14">
        <v>26</v>
      </c>
      <c r="D38" s="20"/>
      <c r="E38" s="20"/>
      <c r="F38" s="7"/>
    </row>
    <row r="39" spans="1:6" ht="30">
      <c r="A39" s="27" t="s">
        <v>41</v>
      </c>
      <c r="B39" s="16" t="s">
        <v>42</v>
      </c>
      <c r="C39" s="14">
        <v>27</v>
      </c>
      <c r="D39" s="17" t="s">
        <v>54</v>
      </c>
      <c r="E39" s="18" t="s">
        <v>54</v>
      </c>
      <c r="F39" s="7"/>
    </row>
    <row r="40" spans="1:6" ht="15">
      <c r="A40" s="27"/>
      <c r="B40" s="16" t="s">
        <v>43</v>
      </c>
      <c r="C40" s="14">
        <v>28</v>
      </c>
      <c r="D40" s="22">
        <f>IF(D37&gt;D38,D37-D38,0)</f>
        <v>0</v>
      </c>
      <c r="E40" s="23">
        <f>IF(E37&gt;E38,E37-E38,0)</f>
        <v>0</v>
      </c>
      <c r="F40" s="7"/>
    </row>
    <row r="41" spans="1:6" ht="15">
      <c r="A41" s="27"/>
      <c r="B41" s="16" t="s">
        <v>44</v>
      </c>
      <c r="C41" s="14">
        <v>29</v>
      </c>
      <c r="D41" s="22">
        <f>IF(D37&lt;D38,D38-D37,0)</f>
        <v>0</v>
      </c>
      <c r="E41" s="23">
        <f>IF(E37&lt;E38,E38-E37,0)</f>
        <v>0</v>
      </c>
      <c r="F41" s="7"/>
    </row>
    <row r="42" spans="1:6" ht="15">
      <c r="A42" s="27" t="s">
        <v>45</v>
      </c>
      <c r="B42" s="16" t="s">
        <v>46</v>
      </c>
      <c r="C42" s="14">
        <v>30</v>
      </c>
      <c r="D42" s="17" t="s">
        <v>54</v>
      </c>
      <c r="E42" s="18" t="s">
        <v>54</v>
      </c>
      <c r="F42" s="7"/>
    </row>
    <row r="43" spans="1:6" ht="15">
      <c r="A43" s="27"/>
      <c r="B43" s="16" t="s">
        <v>47</v>
      </c>
      <c r="C43" s="14">
        <v>31</v>
      </c>
      <c r="D43" s="22">
        <v>0</v>
      </c>
      <c r="E43" s="23">
        <f>IF(E35+E40-E36-E41&gt;0,E35+E40-E36-E41,0)</f>
        <v>18276</v>
      </c>
      <c r="F43" s="7"/>
    </row>
    <row r="44" spans="1:6" ht="15">
      <c r="A44" s="15"/>
      <c r="B44" s="16" t="s">
        <v>48</v>
      </c>
      <c r="C44" s="14">
        <v>32</v>
      </c>
      <c r="D44" s="22">
        <f>D36+D41-D35-D40</f>
        <v>6515</v>
      </c>
      <c r="E44" s="23">
        <f>IF(E36+E41-E35-E40&gt;0,E36+E41-E35-E40,0)</f>
        <v>0</v>
      </c>
      <c r="F44" s="7"/>
    </row>
    <row r="45" spans="1:6" ht="12.75">
      <c r="A45" s="33"/>
      <c r="C45" s="33"/>
      <c r="D45" s="9"/>
      <c r="E45" s="10"/>
      <c r="F45" s="35"/>
    </row>
    <row r="46" spans="1:6" ht="12.75">
      <c r="A46" s="33"/>
      <c r="B46" s="9"/>
      <c r="C46" s="33"/>
      <c r="D46" s="9"/>
      <c r="E46" s="10"/>
      <c r="F46" s="35"/>
    </row>
    <row r="47" spans="1:6" ht="15">
      <c r="A47" s="33"/>
      <c r="B47" s="36" t="s">
        <v>83</v>
      </c>
      <c r="C47" s="60" t="s">
        <v>84</v>
      </c>
      <c r="D47" s="60"/>
      <c r="E47" s="60"/>
      <c r="F47" s="37"/>
    </row>
    <row r="48" spans="1:6" ht="15">
      <c r="A48" s="33"/>
      <c r="B48" s="36" t="s">
        <v>92</v>
      </c>
      <c r="C48" s="36"/>
      <c r="D48" s="61" t="s">
        <v>85</v>
      </c>
      <c r="E48" s="61"/>
      <c r="F48" s="37"/>
    </row>
    <row r="49" spans="1:6" ht="15">
      <c r="A49" s="38"/>
      <c r="B49" s="39"/>
      <c r="C49" s="40"/>
      <c r="D49" s="36" t="s">
        <v>93</v>
      </c>
      <c r="E49" s="41"/>
      <c r="F49" s="42"/>
    </row>
    <row r="50" spans="1:6" ht="12.75">
      <c r="A50" s="33"/>
      <c r="B50" s="39"/>
      <c r="C50" s="2"/>
      <c r="D50" s="2"/>
      <c r="E50" s="3"/>
      <c r="F50" s="43"/>
    </row>
    <row r="51" spans="1:6" ht="12.75">
      <c r="A51" s="33"/>
      <c r="B51" s="39"/>
      <c r="C51" s="2"/>
      <c r="D51" s="2"/>
      <c r="E51" s="3"/>
      <c r="F51" s="43"/>
    </row>
    <row r="52" ht="12.75">
      <c r="A52" s="44"/>
    </row>
  </sheetData>
  <sheetProtection/>
  <mergeCells count="12">
    <mergeCell ref="C47:E47"/>
    <mergeCell ref="D48:E48"/>
    <mergeCell ref="A7:E7"/>
    <mergeCell ref="A9:B9"/>
    <mergeCell ref="B10:B11"/>
    <mergeCell ref="C10:C11"/>
    <mergeCell ref="D10:D11"/>
    <mergeCell ref="E10:E11"/>
    <mergeCell ref="A1:B1"/>
    <mergeCell ref="A2:B2"/>
    <mergeCell ref="A3:B3"/>
    <mergeCell ref="A6:E6"/>
  </mergeCells>
  <printOptions/>
  <pageMargins left="0.3937007874015748" right="0.35433070866141736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contabilitateababi</cp:lastModifiedBy>
  <cp:lastPrinted>2019-01-21T12:35:38Z</cp:lastPrinted>
  <dcterms:created xsi:type="dcterms:W3CDTF">2015-03-04T15:25:17Z</dcterms:created>
  <dcterms:modified xsi:type="dcterms:W3CDTF">2019-09-25T09:49:52Z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